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Konkursy ZIT\9.3.4\uchwały\Zmiana uchwał - pomoc publiczna - lipiec 2016\zmiana regulaminu\"/>
    </mc:Choice>
  </mc:AlternateContent>
  <bookViews>
    <workbookView xWindow="0" yWindow="0" windowWidth="28800" windowHeight="12132" tabRatio="929" firstSheet="1" activeTab="1"/>
  </bookViews>
  <sheets>
    <sheet name="0 Legenda" sheetId="1" state="hidden" r:id="rId1"/>
    <sheet name="1 Założenia" sheetId="2" r:id="rId2"/>
    <sheet name="2 Dane wyjściowe" sheetId="3" r:id="rId3"/>
    <sheet name="3 Poziom dofinansowania" sheetId="4" r:id="rId4"/>
    <sheet name="4 Efektywność finansowa" sheetId="5" r:id="rId5"/>
    <sheet name="5 Trwałość finansowa" sheetId="6" r:id="rId6"/>
    <sheet name="6 Trwałość finansowa JST" sheetId="7" r:id="rId7"/>
    <sheet name="7 Plan finansowy" sheetId="8" r:id="rId8"/>
    <sheet name="8 Plan Finansowy kat.2" sheetId="9" state="hidden" r:id="rId9"/>
    <sheet name="8 Wrażliwość i ryzyko" sheetId="10" r:id="rId10"/>
    <sheet name="9 Dane historyczne" sheetId="11" r:id="rId11"/>
    <sheet name="10" sheetId="12" r:id="rId12"/>
    <sheet name="11" sheetId="13" r:id="rId13"/>
    <sheet name="12" sheetId="14" r:id="rId14"/>
    <sheet name="13" sheetId="15" r:id="rId15"/>
    <sheet name="14" sheetId="16" r:id="rId16"/>
    <sheet name="15" sheetId="17" r:id="rId17"/>
    <sheet name="16" sheetId="18" r:id="rId18"/>
    <sheet name="17" sheetId="20" r:id="rId19"/>
    <sheet name="Arkusz1" sheetId="19"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MAG1" localSheetId="18">#REF!</definedName>
    <definedName name="_MAG1">#REF!</definedName>
    <definedName name="_MAG11" localSheetId="18">[1]Zap!#REF!</definedName>
    <definedName name="_MAG11">[1]Zap!#REF!</definedName>
    <definedName name="_pog1" localSheetId="18">#REF!</definedName>
    <definedName name="_pog1">#REF!</definedName>
    <definedName name="_pog10" localSheetId="18">#REF!</definedName>
    <definedName name="_pog10">#REF!</definedName>
    <definedName name="_pog2" localSheetId="18">#REF!</definedName>
    <definedName name="_pog2">#REF!</definedName>
    <definedName name="_pog3" localSheetId="18">#REF!</definedName>
    <definedName name="_pog3">#REF!</definedName>
    <definedName name="_pog4" localSheetId="18">#REF!</definedName>
    <definedName name="_pog4">#REF!</definedName>
    <definedName name="_pog5" localSheetId="18">#REF!</definedName>
    <definedName name="_pog5">#REF!</definedName>
    <definedName name="_pog6" localSheetId="18">#REF!</definedName>
    <definedName name="_pog6">#REF!</definedName>
    <definedName name="_pog7" localSheetId="18">#REF!</definedName>
    <definedName name="_pog7">#REF!</definedName>
    <definedName name="_pog8" localSheetId="18">#REF!</definedName>
    <definedName name="_pog8">#REF!</definedName>
    <definedName name="_pog9" localSheetId="18">#REF!</definedName>
    <definedName name="_pog9">#REF!</definedName>
    <definedName name="_reg2" localSheetId="18" hidden="1">#REF!</definedName>
    <definedName name="_reg2" hidden="1">#REF!</definedName>
    <definedName name="_Regression_Out" localSheetId="18" hidden="1">#REF!</definedName>
    <definedName name="_Regression_Out" hidden="1">#REF!</definedName>
    <definedName name="_Regression_X" localSheetId="18" hidden="1">#REF!</definedName>
    <definedName name="_Regression_X" hidden="1">#REF!</definedName>
    <definedName name="_Regression_Y" localSheetId="18" hidden="1">#REF!</definedName>
    <definedName name="_Regression_Y" hidden="1">#REF!</definedName>
    <definedName name="a">'[2]Loan Schedule USD'!$B$5</definedName>
    <definedName name="aaa" localSheetId="18" hidden="1">#REF!</definedName>
    <definedName name="aaa" hidden="1">#REF!</definedName>
    <definedName name="aaaa" localSheetId="18">#REF!</definedName>
    <definedName name="aaaa">#REF!</definedName>
    <definedName name="aaaaa" localSheetId="18">#REF!</definedName>
    <definedName name="aaaaa">#REF!</definedName>
    <definedName name="aaaaaaa" localSheetId="18">#REF!</definedName>
    <definedName name="aaaaaaa">#REF!</definedName>
    <definedName name="aaasss" localSheetId="18">#REF!</definedName>
    <definedName name="aaasss">#REF!</definedName>
    <definedName name="aiec" localSheetId="18">#REF!</definedName>
    <definedName name="aiec">#REF!</definedName>
    <definedName name="AIFC" localSheetId="18">#REF!</definedName>
    <definedName name="AIFC">#REF!</definedName>
    <definedName name="amortyzacja_bilansowa_od_początku_roku">'[3]krosno -&gt; grupę, amortyzację'!$M$2:$M$16384</definedName>
    <definedName name="as" localSheetId="18" hidden="1">#REF!</definedName>
    <definedName name="as" hidden="1">#REF!</definedName>
    <definedName name="base" localSheetId="18">#REF!</definedName>
    <definedName name="base">#REF!</definedName>
    <definedName name="_xlnm.Database" localSheetId="18">#REF!</definedName>
    <definedName name="_xlnm.Database">#REF!</definedName>
    <definedName name="BE_ec_tar" localSheetId="18">#REF!</definedName>
    <definedName name="BE_ec_tar">#REF!</definedName>
    <definedName name="BE_tariff" localSheetId="18">#REF!</definedName>
    <definedName name="BE_tariff">#REF!</definedName>
    <definedName name="CF_other" localSheetId="18">#REF!</definedName>
    <definedName name="CF_other">#REF!</definedName>
    <definedName name="Commitment_fee">'[4]Loan Schedule1'!$B$8</definedName>
    <definedName name="conn" localSheetId="18">#REF!</definedName>
    <definedName name="conn">#REF!</definedName>
    <definedName name="coverage" localSheetId="18">#REF!</definedName>
    <definedName name="coverage">#REF!</definedName>
    <definedName name="coverage2005" localSheetId="18">#REF!</definedName>
    <definedName name="coverage2005">#REF!</definedName>
    <definedName name="Cykl_p_acenia_zobowi_zań_w_dniach">[5]FO1NOWE!$G$1:$G$65536,[5]FO1NOWE!$B$90:$AZ$90,[5]FO1NOWE!$B$92:$AZ$92,[5]FO1NOWE!$B$94:$AZ$94</definedName>
    <definedName name="Cykl_ści_gania_nale_ności_w_dniach">[5]FO1NOWE!$G$1:$G$65536,[5]FO1NOWE!$B$90:$AZ$90,[5]FO1NOWE!$B$92:$AZ$92</definedName>
    <definedName name="Cykl_zapasów__w_dniach">[5]FO1NOWE!$G$1:$G$65536,[5]FO1NOWE!$B$90:$AZ$90</definedName>
    <definedName name="dd" localSheetId="18">#REF!</definedName>
    <definedName name="dd">#REF!</definedName>
    <definedName name="ddddd" localSheetId="18">#REF!</definedName>
    <definedName name="ddddd">#REF!</definedName>
    <definedName name="ddfdfff" localSheetId="18">#REF!</definedName>
    <definedName name="ddfdfff">#REF!</definedName>
    <definedName name="delay" localSheetId="18">#REF!</definedName>
    <definedName name="delay">#REF!</definedName>
    <definedName name="DEMAND" localSheetId="18">#REF!</definedName>
    <definedName name="DEMAND">#REF!</definedName>
    <definedName name="dep" localSheetId="18">[6]Jaroszow1!#REF!</definedName>
    <definedName name="dep">[6]Jaroszow1!#REF!</definedName>
    <definedName name="E_BENEFITS" localSheetId="18">#REF!</definedName>
    <definedName name="E_BENEFITS">#REF!</definedName>
    <definedName name="e_i" localSheetId="18">#REF!</definedName>
    <definedName name="e_i">#REF!</definedName>
    <definedName name="e_p" localSheetId="18">#REF!</definedName>
    <definedName name="e_p">#REF!</definedName>
    <definedName name="EBCA" localSheetId="18">#REF!</definedName>
    <definedName name="EBCA">#REF!</definedName>
    <definedName name="EC_COST" localSheetId="18">#REF!</definedName>
    <definedName name="EC_COST">#REF!</definedName>
    <definedName name="ec_subs" localSheetId="18">#REF!</definedName>
    <definedName name="ec_subs">#REF!</definedName>
    <definedName name="eeeeee" localSheetId="18">#REF!</definedName>
    <definedName name="eeeeee">#REF!</definedName>
    <definedName name="eirr" localSheetId="18">#REF!</definedName>
    <definedName name="eirr">#REF!</definedName>
    <definedName name="enpv" localSheetId="18">#REF!</definedName>
    <definedName name="enpv">#REF!</definedName>
    <definedName name="eocc" localSheetId="18">#REF!</definedName>
    <definedName name="eocc">#REF!</definedName>
    <definedName name="Excel_BuiltIn_Database_0" localSheetId="18">#REF!</definedName>
    <definedName name="Excel_BuiltIn_Database_0">#REF!</definedName>
    <definedName name="Excel_BuiltIn_Recorder_0" localSheetId="18">#REF!</definedName>
    <definedName name="Excel_BuiltIn_Recorder_0">#REF!</definedName>
    <definedName name="FBCA" localSheetId="18">#REF!</definedName>
    <definedName name="FBCA">#REF!</definedName>
    <definedName name="FCC" localSheetId="18">#REF!</definedName>
    <definedName name="FCC">#REF!</definedName>
    <definedName name="fff" localSheetId="18">#REF!</definedName>
    <definedName name="fff">#REF!</definedName>
    <definedName name="FINCOST" localSheetId="18">#REF!</definedName>
    <definedName name="FINCOST">#REF!</definedName>
    <definedName name="firr" localSheetId="18">#REF!</definedName>
    <definedName name="firr">#REF!</definedName>
    <definedName name="fnpv" localSheetId="18">#REF!</definedName>
    <definedName name="fnpv">#REF!</definedName>
    <definedName name="gdp" localSheetId="18">#REF!</definedName>
    <definedName name="gdp">#REF!</definedName>
    <definedName name="growth" localSheetId="18">#REF!</definedName>
    <definedName name="growth">#REF!</definedName>
    <definedName name="jump" localSheetId="18">[6]Jaroszow1!#REF!</definedName>
    <definedName name="jump">[6]Jaroszow1!#REF!</definedName>
    <definedName name="KAPITA_Y_W_ASNE">[5]FO1NOWE!$B$60,[5]FO1NOWE!$B$60:$AZ$60</definedName>
    <definedName name="kasa" localSheetId="18">#REF!</definedName>
    <definedName name="kasa">#REF!</definedName>
    <definedName name="kasa_w" localSheetId="18">#REF!</definedName>
    <definedName name="kasa_w">#REF!</definedName>
    <definedName name="kasa_w2" localSheetId="18">#REF!</definedName>
    <definedName name="kasa_w2">#REF!</definedName>
    <definedName name="kasa1" localSheetId="18">#REF!</definedName>
    <definedName name="kasa1">#REF!</definedName>
    <definedName name="kasa1_w" localSheetId="18">#REF!</definedName>
    <definedName name="kasa1_w">#REF!</definedName>
    <definedName name="kasa1_w2" localSheetId="18">#REF!</definedName>
    <definedName name="kasa1_w2">#REF!</definedName>
    <definedName name="kasa10" localSheetId="18">#REF!</definedName>
    <definedName name="kasa10">#REF!</definedName>
    <definedName name="kasa2" localSheetId="18">#REF!</definedName>
    <definedName name="kasa2">#REF!</definedName>
    <definedName name="kasa2_w" localSheetId="18">#REF!</definedName>
    <definedName name="kasa2_w">#REF!</definedName>
    <definedName name="kasa2_w2" localSheetId="18">#REF!</definedName>
    <definedName name="kasa2_w2">#REF!</definedName>
    <definedName name="kasa3" localSheetId="18">#REF!</definedName>
    <definedName name="kasa3">#REF!</definedName>
    <definedName name="kasa3_w" localSheetId="18">#REF!</definedName>
    <definedName name="kasa3_w">#REF!</definedName>
    <definedName name="kasa3_w2" localSheetId="18">#REF!</definedName>
    <definedName name="kasa3_w2">#REF!</definedName>
    <definedName name="kasa4" localSheetId="18">#REF!</definedName>
    <definedName name="kasa4">#REF!</definedName>
    <definedName name="kasa4_w" localSheetId="18">#REF!</definedName>
    <definedName name="kasa4_w">#REF!</definedName>
    <definedName name="kasa4_w2" localSheetId="18">#REF!</definedName>
    <definedName name="kasa4_w2">#REF!</definedName>
    <definedName name="kasa5" localSheetId="18">#REF!</definedName>
    <definedName name="kasa5">#REF!</definedName>
    <definedName name="kasa5_w" localSheetId="18">#REF!</definedName>
    <definedName name="kasa5_w">#REF!</definedName>
    <definedName name="kasa5_w2" localSheetId="18">#REF!</definedName>
    <definedName name="kasa5_w2">#REF!</definedName>
    <definedName name="kasa6" localSheetId="18">#REF!</definedName>
    <definedName name="kasa6">#REF!</definedName>
    <definedName name="kasa6_w" localSheetId="18">#REF!</definedName>
    <definedName name="kasa6_w">#REF!</definedName>
    <definedName name="kasa6_w2" localSheetId="18">#REF!</definedName>
    <definedName name="kasa6_w2">#REF!</definedName>
    <definedName name="kasa7" localSheetId="18">#REF!</definedName>
    <definedName name="kasa7">#REF!</definedName>
    <definedName name="kasa8" localSheetId="18">#REF!</definedName>
    <definedName name="kasa8">#REF!</definedName>
    <definedName name="kasa9" localSheetId="18">#REF!</definedName>
    <definedName name="kasa9">#REF!</definedName>
    <definedName name="Koszty">[7]Koszty!$A$1:$J$253</definedName>
    <definedName name="kredyt" localSheetId="18">#REF!</definedName>
    <definedName name="kredyt">#REF!</definedName>
    <definedName name="kredyt_w" localSheetId="18">#REF!</definedName>
    <definedName name="kredyt_w">#REF!</definedName>
    <definedName name="kredyt_w2" localSheetId="18">#REF!</definedName>
    <definedName name="kredyt_w2">#REF!</definedName>
    <definedName name="kredyt1" localSheetId="18">#REF!</definedName>
    <definedName name="kredyt1">#REF!</definedName>
    <definedName name="kredyt1_w" localSheetId="18">#REF!</definedName>
    <definedName name="kredyt1_w">#REF!</definedName>
    <definedName name="kredyt1_w2" localSheetId="18">#REF!</definedName>
    <definedName name="kredyt1_w2">#REF!</definedName>
    <definedName name="kredyt10" localSheetId="18">#REF!</definedName>
    <definedName name="kredyt10">#REF!</definedName>
    <definedName name="kredyt2" localSheetId="18">#REF!</definedName>
    <definedName name="kredyt2">#REF!</definedName>
    <definedName name="kredyt2_w" localSheetId="18">#REF!</definedName>
    <definedName name="kredyt2_w">#REF!</definedName>
    <definedName name="kredyt2_w2" localSheetId="18">#REF!</definedName>
    <definedName name="kredyt2_w2">#REF!</definedName>
    <definedName name="kredyt3" localSheetId="18">#REF!</definedName>
    <definedName name="kredyt3">#REF!</definedName>
    <definedName name="kredyt3_w" localSheetId="18">#REF!</definedName>
    <definedName name="kredyt3_w">#REF!</definedName>
    <definedName name="kredyt3_w2" localSheetId="18">#REF!</definedName>
    <definedName name="kredyt3_w2">#REF!</definedName>
    <definedName name="kredyt4" localSheetId="18">#REF!</definedName>
    <definedName name="kredyt4">#REF!</definedName>
    <definedName name="kredyt4_w" localSheetId="18">#REF!</definedName>
    <definedName name="kredyt4_w">#REF!</definedName>
    <definedName name="kredyt4_w2" localSheetId="18">#REF!</definedName>
    <definedName name="kredyt4_w2">#REF!</definedName>
    <definedName name="kredyt5" localSheetId="18">#REF!</definedName>
    <definedName name="kredyt5">#REF!</definedName>
    <definedName name="kredyt5_w" localSheetId="18">#REF!</definedName>
    <definedName name="kredyt5_w">#REF!</definedName>
    <definedName name="kredyt5_w2" localSheetId="18">#REF!</definedName>
    <definedName name="kredyt5_w2">#REF!</definedName>
    <definedName name="kredyt6" localSheetId="18">#REF!</definedName>
    <definedName name="kredyt6">#REF!</definedName>
    <definedName name="kredyt6_w" localSheetId="18">#REF!</definedName>
    <definedName name="kredyt6_w">#REF!</definedName>
    <definedName name="kredyt6_w2" localSheetId="18">#REF!</definedName>
    <definedName name="kredyt6_w2">#REF!</definedName>
    <definedName name="kredyt7" localSheetId="18">#REF!</definedName>
    <definedName name="kredyt7">#REF!</definedName>
    <definedName name="kredyt8" localSheetId="18">#REF!</definedName>
    <definedName name="kredyt8">#REF!</definedName>
    <definedName name="kredyt9" localSheetId="18">#REF!</definedName>
    <definedName name="kredyt9">#REF!</definedName>
    <definedName name="lcd" localSheetId="18">#REF!</definedName>
    <definedName name="lcd">#REF!</definedName>
    <definedName name="life" localSheetId="18">#REF!</definedName>
    <definedName name="life">#REF!</definedName>
    <definedName name="loan1" localSheetId="18">[6]Jaroszow1!#REF!</definedName>
    <definedName name="loan1">[6]Jaroszow1!#REF!</definedName>
    <definedName name="loan2" localSheetId="18">[6]Jaroszow1!#REF!</definedName>
    <definedName name="loan2">[6]Jaroszow1!#REF!</definedName>
    <definedName name="loan3" localSheetId="18">[6]Jaroszow1!#REF!</definedName>
    <definedName name="loan3">[6]Jaroszow1!#REF!</definedName>
    <definedName name="obszar" localSheetId="18">#REF!</definedName>
    <definedName name="obszar">#REF!</definedName>
    <definedName name="_xlnm.Print_Area" localSheetId="11">'10'!$A$1:$N$34</definedName>
    <definedName name="_xlnm.Print_Area" localSheetId="2">'2 Dane wyjściowe'!$A$1:$Q$49</definedName>
    <definedName name="_xlnm.Print_Area" localSheetId="3">'3 Poziom dofinansowania'!$A$3:$Y$79</definedName>
    <definedName name="_xlnm.Print_Area" localSheetId="5">'5 Trwałość finansowa'!$A$2:$Q$30,'5 Trwałość finansowa'!$A$34:$Q$64</definedName>
    <definedName name="_xlnm.Print_Area" localSheetId="6">'6 Trwałość finansowa JST'!$A$1:$R$39</definedName>
    <definedName name="Oprocentowanie2" localSheetId="18">[8]koszty!#REF!</definedName>
    <definedName name="Oprocentowanie2">[8]koszty!#REF!</definedName>
    <definedName name="P_USERS" localSheetId="18">#REF!</definedName>
    <definedName name="P_USERS">#REF!</definedName>
    <definedName name="piped_water_1996" localSheetId="18">#REF!</definedName>
    <definedName name="piped_water_1996">#REF!</definedName>
    <definedName name="pog" localSheetId="18">#REF!</definedName>
    <definedName name="pog">#REF!</definedName>
    <definedName name="pog_w" localSheetId="18">#REF!</definedName>
    <definedName name="pog_w">#REF!</definedName>
    <definedName name="pog_w2" localSheetId="18">#REF!</definedName>
    <definedName name="pog_w2">#REF!</definedName>
    <definedName name="pog1_w" localSheetId="18">#REF!</definedName>
    <definedName name="pog1_w">#REF!</definedName>
    <definedName name="pog1_w2" localSheetId="18">#REF!</definedName>
    <definedName name="pog1_w2">#REF!</definedName>
    <definedName name="pog2_w" localSheetId="18">#REF!</definedName>
    <definedName name="pog2_w">#REF!</definedName>
    <definedName name="pog2_w2" localSheetId="18">#REF!</definedName>
    <definedName name="pog2_w2">#REF!</definedName>
    <definedName name="pog3_w" localSheetId="18">#REF!</definedName>
    <definedName name="pog3_w">#REF!</definedName>
    <definedName name="pog3_w2" localSheetId="18">#REF!</definedName>
    <definedName name="pog3_w2">#REF!</definedName>
    <definedName name="pog4_w" localSheetId="18">#REF!</definedName>
    <definedName name="pog4_w">#REF!</definedName>
    <definedName name="pog4_w2" localSheetId="18">#REF!</definedName>
    <definedName name="pog4_w2">#REF!</definedName>
    <definedName name="pog5_w" localSheetId="18">#REF!</definedName>
    <definedName name="pog5_w">#REF!</definedName>
    <definedName name="pog5_w2" localSheetId="18">#REF!</definedName>
    <definedName name="pog5_w2">#REF!</definedName>
    <definedName name="pog6_w" localSheetId="18">#REF!</definedName>
    <definedName name="pog6_w">#REF!</definedName>
    <definedName name="pog6_w2" localSheetId="18">#REF!</definedName>
    <definedName name="pog6_w2">#REF!</definedName>
    <definedName name="prowizja" localSheetId="18">[8]Założenia!#REF!</definedName>
    <definedName name="prowizja">[8]Założenia!#REF!</definedName>
    <definedName name="qq" localSheetId="18">#REF!</definedName>
    <definedName name="qq">#REF!</definedName>
    <definedName name="qqqqq" localSheetId="18">#REF!</definedName>
    <definedName name="qqqqq">#REF!</definedName>
    <definedName name="rat" localSheetId="18">[8]Założenia!#REF!</definedName>
    <definedName name="rat">[8]Założenia!#REF!</definedName>
    <definedName name="regx2" localSheetId="18" hidden="1">#REF!</definedName>
    <definedName name="regx2" hidden="1">#REF!</definedName>
    <definedName name="_xlnm.Recorder" localSheetId="18">#REF!</definedName>
    <definedName name="_xlnm.Recorder">#REF!</definedName>
    <definedName name="Rentowność_dzia_alności_podstawowej">[5]FO1NOWE!$B$104:$AZ$104,[5]FO1NOWE!$B$105:$AZ$105</definedName>
    <definedName name="repay1" localSheetId="18">[6]Jaroszow1!#REF!</definedName>
    <definedName name="repay1">[6]Jaroszow1!#REF!</definedName>
    <definedName name="repay2" localSheetId="18">[6]Jaroszow1!#REF!</definedName>
    <definedName name="repay2">[6]Jaroszow1!#REF!</definedName>
    <definedName name="repay3" localSheetId="18">[6]Jaroszow1!#REF!</definedName>
    <definedName name="repay3">[6]Jaroszow1!#REF!</definedName>
    <definedName name="REVENUES" localSheetId="18">#REF!</definedName>
    <definedName name="REVENUES">#REF!</definedName>
    <definedName name="RGK">'[3]krosno -&gt; grupę, amortyzację'!$J$2:$J$16384</definedName>
    <definedName name="rofa" localSheetId="18">[6]Jaroszow1!#REF!</definedName>
    <definedName name="rofa">[6]Jaroszow1!#REF!</definedName>
    <definedName name="Rok1_w" localSheetId="18">#REF!</definedName>
    <definedName name="Rok1_w">#REF!</definedName>
    <definedName name="Rok1_w2" localSheetId="18">#REF!</definedName>
    <definedName name="Rok1_w2">#REF!</definedName>
    <definedName name="Rok10_w" localSheetId="18">#REF!</definedName>
    <definedName name="Rok10_w">#REF!</definedName>
    <definedName name="Rok2_w" localSheetId="18">#REF!</definedName>
    <definedName name="Rok2_w">#REF!</definedName>
    <definedName name="Rok2_w2" localSheetId="18">#REF!</definedName>
    <definedName name="Rok2_w2">#REF!</definedName>
    <definedName name="Rok3_w" localSheetId="18">#REF!</definedName>
    <definedName name="Rok3_w">#REF!</definedName>
    <definedName name="Rok3_w2" localSheetId="18">#REF!</definedName>
    <definedName name="Rok3_w2">#REF!</definedName>
    <definedName name="Rok4_w" localSheetId="18">#REF!</definedName>
    <definedName name="Rok4_w">#REF!</definedName>
    <definedName name="Rok4_w2" localSheetId="18">#REF!</definedName>
    <definedName name="Rok4_w2">#REF!</definedName>
    <definedName name="Rok5_w" localSheetId="18">#REF!</definedName>
    <definedName name="Rok5_w">#REF!</definedName>
    <definedName name="Rok5_w2" localSheetId="18">#REF!</definedName>
    <definedName name="Rok5_w2">#REF!</definedName>
    <definedName name="Rok6_w" localSheetId="18">#REF!</definedName>
    <definedName name="Rok6_w">#REF!</definedName>
    <definedName name="Rok6_w2" localSheetId="18">#REF!</definedName>
    <definedName name="Rok6_w2">#REF!</definedName>
    <definedName name="Rok7_w" localSheetId="18">#REF!</definedName>
    <definedName name="Rok7_w">#REF!</definedName>
    <definedName name="Rok8_w" localSheetId="18">#REF!</definedName>
    <definedName name="Rok8_w">#REF!</definedName>
    <definedName name="Rok9_w" localSheetId="18">#REF!</definedName>
    <definedName name="Rok9_w">#REF!</definedName>
    <definedName name="rrr" localSheetId="18">#REF!</definedName>
    <definedName name="rrr">#REF!</definedName>
    <definedName name="SA" localSheetId="18">#REF!</definedName>
    <definedName name="SA">#REF!</definedName>
    <definedName name="sa_eb" localSheetId="18">#REF!</definedName>
    <definedName name="sa_eb">#REF!</definedName>
    <definedName name="sa_inv" localSheetId="18">#REF!</definedName>
    <definedName name="sa_inv">#REF!</definedName>
    <definedName name="SD" localSheetId="18">#REF!</definedName>
    <definedName name="SD">#REF!</definedName>
    <definedName name="SDD" localSheetId="18">#REF!</definedName>
    <definedName name="SDD">#REF!</definedName>
    <definedName name="SERF" localSheetId="18">#REF!</definedName>
    <definedName name="SERF">#REF!</definedName>
    <definedName name="ss" localSheetId="18" hidden="1">#REF!</definedName>
    <definedName name="ss" hidden="1">#REF!</definedName>
    <definedName name="ssssss" localSheetId="18">#REF!</definedName>
    <definedName name="ssssss">#REF!</definedName>
    <definedName name="SUMA" localSheetId="18">#REF!</definedName>
    <definedName name="SUMA">#REF!</definedName>
    <definedName name="SUMA_GBA" localSheetId="18">#REF!</definedName>
    <definedName name="SUMA_GBA">#REF!</definedName>
    <definedName name="SUMA_KK" localSheetId="18">#REF!</definedName>
    <definedName name="SUMA_KK">#REF!</definedName>
    <definedName name="SUMMA" localSheetId="18">#REF!</definedName>
    <definedName name="SUMMA">#REF!</definedName>
    <definedName name="SWR" localSheetId="18">#REF!</definedName>
    <definedName name="SWR">#REF!</definedName>
    <definedName name="SWRF" localSheetId="18">#REF!</definedName>
    <definedName name="SWRF">#REF!</definedName>
    <definedName name="TAB.4" localSheetId="18">#REF!</definedName>
    <definedName name="TAB.4">#REF!</definedName>
    <definedName name="tax" localSheetId="18">[6]Jaroszow1!#REF!</definedName>
    <definedName name="tax">[6]Jaroszow1!#REF!</definedName>
    <definedName name="total_water_ec_1996" localSheetId="18">#REF!</definedName>
    <definedName name="total_water_ec_1996">#REF!</definedName>
    <definedName name="ttt" localSheetId="18">#REF!</definedName>
    <definedName name="ttt">#REF!</definedName>
    <definedName name="tttttt" localSheetId="18">#REF!</definedName>
    <definedName name="tttttt">#REF!</definedName>
    <definedName name="tttttttt" localSheetId="18">#REF!</definedName>
    <definedName name="tttttttt">#REF!</definedName>
    <definedName name="_xlnm.Print_Titles" localSheetId="0">'0 Legenda'!#REF!</definedName>
    <definedName name="_xlnm.Print_Titles" localSheetId="1">'1 Założenia'!#REF!</definedName>
    <definedName name="_xlnm.Print_Titles" localSheetId="2">'2 Dane wyjściowe'!$A:$B</definedName>
    <definedName name="_xlnm.Print_Titles" localSheetId="3">'3 Poziom dofinansowania'!$A:$A</definedName>
    <definedName name="_xlnm.Print_Titles" localSheetId="4">'4 Efektywność finansowa'!$A:$B</definedName>
    <definedName name="_xlnm.Print_Titles" localSheetId="5">'5 Trwałość finansowa'!$A:$B</definedName>
    <definedName name="_xlnm.Print_Titles" localSheetId="6">'6 Trwałość finansowa JST'!$A:$B</definedName>
    <definedName name="_xlnm.Print_Titles" localSheetId="7">'7 Plan finansowy'!$A:$B</definedName>
    <definedName name="tyyu" localSheetId="18">#REF!</definedName>
    <definedName name="tyyu">#REF!</definedName>
    <definedName name="wariant">[9]wariant!$B$3</definedName>
    <definedName name="Wskaźnik_bie__cej_p_ynności">[5]FO1NOWE!$B$85,[5]FO1NOWE!$B$85:$AZ$85</definedName>
    <definedName name="Wskaźnik_p_ynności_szybki">[5]FO1NOWE!$B$85,[5]FO1NOWE!$B$85:$AZ$85,[5]FO1NOWE!$B$86:$AZ$86</definedName>
    <definedName name="www" localSheetId="18">#REF!</definedName>
    <definedName name="www">#REF!</definedName>
    <definedName name="wwww" localSheetId="18">#REF!</definedName>
    <definedName name="wwww">#REF!</definedName>
    <definedName name="wwwwww" localSheetId="18">#REF!</definedName>
    <definedName name="wwwwww">#REF!</definedName>
    <definedName name="xxx" localSheetId="18" hidden="1">#REF!</definedName>
    <definedName name="xxx" hidden="1">#REF!</definedName>
    <definedName name="year2000" localSheetId="18">#REF!</definedName>
    <definedName name="year2000">#REF!</definedName>
    <definedName name="year2005" localSheetId="18">#REF!</definedName>
    <definedName name="year2005">#REF!</definedName>
    <definedName name="years" localSheetId="18">#REF!</definedName>
    <definedName name="years">#REF!</definedName>
    <definedName name="Z_19015944_8DC3_4198_B28B_DDAFEE7C00D9_.wvu.Cols" localSheetId="1" hidden="1">'1 Założenia'!$C:$C</definedName>
    <definedName name="Z_19015944_8DC3_4198_B28B_DDAFEE7C00D9_.wvu.Cols" localSheetId="3" hidden="1">'3 Poziom dofinansowania'!$W:$Y</definedName>
    <definedName name="Z_19015944_8DC3_4198_B28B_DDAFEE7C00D9_.wvu.PrintArea" localSheetId="11" hidden="1">'10'!$A$1:$N$34</definedName>
    <definedName name="Z_19015944_8DC3_4198_B28B_DDAFEE7C00D9_.wvu.PrintArea" localSheetId="2" hidden="1">'2 Dane wyjściowe'!$A$1:$Q$49</definedName>
    <definedName name="Z_19015944_8DC3_4198_B28B_DDAFEE7C00D9_.wvu.PrintArea" localSheetId="3" hidden="1">'3 Poziom dofinansowania'!$A$3:$Y$79</definedName>
    <definedName name="Z_19015944_8DC3_4198_B28B_DDAFEE7C00D9_.wvu.PrintArea" localSheetId="5" hidden="1">'5 Trwałość finansowa'!$A$2:$Q$30,'5 Trwałość finansowa'!$A$34:$Q$64</definedName>
    <definedName name="Z_19015944_8DC3_4198_B28B_DDAFEE7C00D9_.wvu.PrintArea" localSheetId="6" hidden="1">'6 Trwałość finansowa JST'!$A$1:$R$39</definedName>
    <definedName name="Z_19015944_8DC3_4198_B28B_DDAFEE7C00D9_.wvu.PrintTitles" localSheetId="2" hidden="1">'2 Dane wyjściowe'!$A:$B</definedName>
    <definedName name="Z_19015944_8DC3_4198_B28B_DDAFEE7C00D9_.wvu.PrintTitles" localSheetId="3" hidden="1">'3 Poziom dofinansowania'!$A:$A</definedName>
    <definedName name="Z_19015944_8DC3_4198_B28B_DDAFEE7C00D9_.wvu.PrintTitles" localSheetId="4" hidden="1">'4 Efektywność finansowa'!$A:$B</definedName>
    <definedName name="Z_19015944_8DC3_4198_B28B_DDAFEE7C00D9_.wvu.PrintTitles" localSheetId="5" hidden="1">'5 Trwałość finansowa'!$A:$B</definedName>
    <definedName name="Z_19015944_8DC3_4198_B28B_DDAFEE7C00D9_.wvu.PrintTitles" localSheetId="6" hidden="1">'6 Trwałość finansowa JST'!$A:$B</definedName>
    <definedName name="Z_19015944_8DC3_4198_B28B_DDAFEE7C00D9_.wvu.PrintTitles" localSheetId="7" hidden="1">'7 Plan finansowy'!$A:$B</definedName>
    <definedName name="Z_42981FEF_5313_4B99_8040_85340FCD82AA_.wvu.Cols" localSheetId="1" hidden="1">'1 Założenia'!$C:$C</definedName>
    <definedName name="Z_42981FEF_5313_4B99_8040_85340FCD82AA_.wvu.PrintArea" localSheetId="11" hidden="1">'10'!$A$1:$N$34</definedName>
    <definedName name="Z_42981FEF_5313_4B99_8040_85340FCD82AA_.wvu.PrintArea" localSheetId="2" hidden="1">'2 Dane wyjściowe'!$A$1:$Q$49</definedName>
    <definedName name="Z_42981FEF_5313_4B99_8040_85340FCD82AA_.wvu.PrintArea" localSheetId="3" hidden="1">'3 Poziom dofinansowania'!$A$3:$Y$79</definedName>
    <definedName name="Z_42981FEF_5313_4B99_8040_85340FCD82AA_.wvu.PrintArea" localSheetId="5" hidden="1">'5 Trwałość finansowa'!$A$2:$Q$30,'5 Trwałość finansowa'!$A$34:$Q$64</definedName>
    <definedName name="Z_42981FEF_5313_4B99_8040_85340FCD82AA_.wvu.PrintArea" localSheetId="6" hidden="1">'6 Trwałość finansowa JST'!$A$1:$R$39</definedName>
    <definedName name="Z_42981FEF_5313_4B99_8040_85340FCD82AA_.wvu.PrintTitles" localSheetId="2" hidden="1">'2 Dane wyjściowe'!$A:$B</definedName>
    <definedName name="Z_42981FEF_5313_4B99_8040_85340FCD82AA_.wvu.PrintTitles" localSheetId="3" hidden="1">'3 Poziom dofinansowania'!$A:$A</definedName>
    <definedName name="Z_42981FEF_5313_4B99_8040_85340FCD82AA_.wvu.PrintTitles" localSheetId="4" hidden="1">'4 Efektywność finansowa'!$A:$B</definedName>
    <definedName name="Z_42981FEF_5313_4B99_8040_85340FCD82AA_.wvu.PrintTitles" localSheetId="5" hidden="1">'5 Trwałość finansowa'!$A:$B</definedName>
    <definedName name="Z_42981FEF_5313_4B99_8040_85340FCD82AA_.wvu.PrintTitles" localSheetId="6" hidden="1">'6 Trwałość finansowa JST'!$A:$B</definedName>
    <definedName name="Z_42981FEF_5313_4B99_8040_85340FCD82AA_.wvu.PrintTitles" localSheetId="7" hidden="1">'7 Plan finansowy'!$A:$B</definedName>
    <definedName name="Z_7459C945_4CDE_4B11_9340_999C59B3DCDD_.wvu.Cols" localSheetId="1" hidden="1">'1 Założenia'!$C:$C</definedName>
    <definedName name="Z_7459C945_4CDE_4B11_9340_999C59B3DCDD_.wvu.Cols" localSheetId="3" hidden="1">'3 Poziom dofinansowania'!$W:$Y</definedName>
    <definedName name="Z_7459C945_4CDE_4B11_9340_999C59B3DCDD_.wvu.PrintArea" localSheetId="11" hidden="1">'10'!$A$1:$N$34</definedName>
    <definedName name="Z_7459C945_4CDE_4B11_9340_999C59B3DCDD_.wvu.PrintArea" localSheetId="2" hidden="1">'2 Dane wyjściowe'!$A$1:$Q$49</definedName>
    <definedName name="Z_7459C945_4CDE_4B11_9340_999C59B3DCDD_.wvu.PrintArea" localSheetId="3" hidden="1">'3 Poziom dofinansowania'!$A$3:$Y$79</definedName>
    <definedName name="Z_7459C945_4CDE_4B11_9340_999C59B3DCDD_.wvu.PrintArea" localSheetId="5" hidden="1">'5 Trwałość finansowa'!$A$2:$Q$30,'5 Trwałość finansowa'!$A$34:$Q$64</definedName>
    <definedName name="Z_7459C945_4CDE_4B11_9340_999C59B3DCDD_.wvu.PrintArea" localSheetId="6" hidden="1">'6 Trwałość finansowa JST'!$A$1:$R$39</definedName>
    <definedName name="Z_7459C945_4CDE_4B11_9340_999C59B3DCDD_.wvu.PrintTitles" localSheetId="2" hidden="1">'2 Dane wyjściowe'!$A:$B</definedName>
    <definedName name="Z_7459C945_4CDE_4B11_9340_999C59B3DCDD_.wvu.PrintTitles" localSheetId="3" hidden="1">'3 Poziom dofinansowania'!$A:$A</definedName>
    <definedName name="Z_7459C945_4CDE_4B11_9340_999C59B3DCDD_.wvu.PrintTitles" localSheetId="4" hidden="1">'4 Efektywność finansowa'!$A:$B</definedName>
    <definedName name="Z_7459C945_4CDE_4B11_9340_999C59B3DCDD_.wvu.PrintTitles" localSheetId="5" hidden="1">'5 Trwałość finansowa'!$A:$B</definedName>
    <definedName name="Z_7459C945_4CDE_4B11_9340_999C59B3DCDD_.wvu.PrintTitles" localSheetId="6" hidden="1">'6 Trwałość finansowa JST'!$A:$B</definedName>
    <definedName name="Z_7459C945_4CDE_4B11_9340_999C59B3DCDD_.wvu.PrintTitles" localSheetId="7" hidden="1">'7 Plan finansowy'!$A:$B</definedName>
    <definedName name="Z_9EC9AAF8_31E5_417A_A928_3DBD93AA7952_.wvu.PrintArea" localSheetId="11" hidden="1">'10'!$A$1:$N$34</definedName>
    <definedName name="Z_9EC9AAF8_31E5_417A_A928_3DBD93AA7952_.wvu.PrintArea" localSheetId="2" hidden="1">'2 Dane wyjściowe'!$A$1:$Q$49</definedName>
    <definedName name="Z_9EC9AAF8_31E5_417A_A928_3DBD93AA7952_.wvu.PrintArea" localSheetId="5" hidden="1">'5 Trwałość finansowa'!$A$2:$Q$30,'5 Trwałość finansowa'!$A$34:$Q$64</definedName>
    <definedName name="Z_9EC9AAF8_31E5_417A_A928_3DBD93AA7952_.wvu.PrintArea" localSheetId="6" hidden="1">'6 Trwałość finansowa JST'!$A$1:$R$39</definedName>
    <definedName name="Z_9EC9AAF8_31E5_417A_A928_3DBD93AA7952_.wvu.PrintTitles" localSheetId="2" hidden="1">'2 Dane wyjściowe'!$A:$B</definedName>
    <definedName name="Z_9EC9AAF8_31E5_417A_A928_3DBD93AA7952_.wvu.PrintTitles" localSheetId="4" hidden="1">'4 Efektywność finansowa'!$A:$B</definedName>
    <definedName name="Z_9EC9AAF8_31E5_417A_A928_3DBD93AA7952_.wvu.PrintTitles" localSheetId="5" hidden="1">'5 Trwałość finansowa'!$A:$B</definedName>
    <definedName name="Z_9EC9AAF8_31E5_417A_A928_3DBD93AA7952_.wvu.PrintTitles" localSheetId="6" hidden="1">'6 Trwałość finansowa JST'!$A:$B</definedName>
    <definedName name="Z_BD8A273F_EBDA_4BF5_9FEF_0F811D076781_.wvu.Cols" localSheetId="1" hidden="1">'1 Założenia'!$C:$C</definedName>
    <definedName name="Z_BD8A273F_EBDA_4BF5_9FEF_0F811D076781_.wvu.PrintArea" localSheetId="11" hidden="1">'10'!$A$1:$N$34</definedName>
    <definedName name="Z_BD8A273F_EBDA_4BF5_9FEF_0F811D076781_.wvu.PrintArea" localSheetId="2" hidden="1">'2 Dane wyjściowe'!$A$1:$Q$49</definedName>
    <definedName name="Z_BD8A273F_EBDA_4BF5_9FEF_0F811D076781_.wvu.PrintArea" localSheetId="3" hidden="1">'3 Poziom dofinansowania'!$A$3:$Y$79</definedName>
    <definedName name="Z_BD8A273F_EBDA_4BF5_9FEF_0F811D076781_.wvu.PrintArea" localSheetId="5" hidden="1">'5 Trwałość finansowa'!$A$2:$Q$30,'5 Trwałość finansowa'!$A$34:$Q$64</definedName>
    <definedName name="Z_BD8A273F_EBDA_4BF5_9FEF_0F811D076781_.wvu.PrintArea" localSheetId="6" hidden="1">'6 Trwałość finansowa JST'!$A$1:$R$39</definedName>
    <definedName name="Z_BD8A273F_EBDA_4BF5_9FEF_0F811D076781_.wvu.PrintTitles" localSheetId="2" hidden="1">'2 Dane wyjściowe'!$A:$B</definedName>
    <definedName name="Z_BD8A273F_EBDA_4BF5_9FEF_0F811D076781_.wvu.PrintTitles" localSheetId="3" hidden="1">'3 Poziom dofinansowania'!$A:$A</definedName>
    <definedName name="Z_BD8A273F_EBDA_4BF5_9FEF_0F811D076781_.wvu.PrintTitles" localSheetId="4" hidden="1">'4 Efektywność finansowa'!$A:$B</definedName>
    <definedName name="Z_BD8A273F_EBDA_4BF5_9FEF_0F811D076781_.wvu.PrintTitles" localSheetId="5" hidden="1">'5 Trwałość finansowa'!$A:$B</definedName>
    <definedName name="Z_BD8A273F_EBDA_4BF5_9FEF_0F811D076781_.wvu.PrintTitles" localSheetId="6" hidden="1">'6 Trwałość finansowa JST'!$A:$B</definedName>
    <definedName name="Z_BD8A273F_EBDA_4BF5_9FEF_0F811D076781_.wvu.PrintTitles" localSheetId="7" hidden="1">'7 Plan finansowy'!$A:$B</definedName>
    <definedName name="Z_F7D79B8D_92A2_4094_827A_AE8F90DE993F_.wvu.PrintArea" localSheetId="11" hidden="1">'10'!$A$1:$N$34</definedName>
    <definedName name="Z_F7D79B8D_92A2_4094_827A_AE8F90DE993F_.wvu.PrintArea" localSheetId="2" hidden="1">'2 Dane wyjściowe'!$A$1:$Q$49</definedName>
    <definedName name="Z_F7D79B8D_92A2_4094_827A_AE8F90DE993F_.wvu.PrintArea" localSheetId="5" hidden="1">'5 Trwałość finansowa'!$A$2:$Q$30,'5 Trwałość finansowa'!$A$34:$Q$64</definedName>
    <definedName name="Z_F7D79B8D_92A2_4094_827A_AE8F90DE993F_.wvu.PrintArea" localSheetId="6" hidden="1">'6 Trwałość finansowa JST'!$A$1:$R$39</definedName>
    <definedName name="Z_F7D79B8D_92A2_4094_827A_AE8F90DE993F_.wvu.PrintTitles" localSheetId="2" hidden="1">'2 Dane wyjściowe'!$A:$B</definedName>
    <definedName name="Z_F7D79B8D_92A2_4094_827A_AE8F90DE993F_.wvu.PrintTitles" localSheetId="4" hidden="1">'4 Efektywność finansowa'!$A:$B</definedName>
    <definedName name="Z_F7D79B8D_92A2_4094_827A_AE8F90DE993F_.wvu.PrintTitles" localSheetId="5" hidden="1">'5 Trwałość finansowa'!$A:$B</definedName>
    <definedName name="Z_F7D79B8D_92A2_4094_827A_AE8F90DE993F_.wvu.PrintTitles" localSheetId="6" hidden="1">'6 Trwałość finansowa JST'!$A:$B</definedName>
    <definedName name="Zobowi_zania_biezace__F_01_dz.3_poz_04">[5]FO1NOWE!$B$53:$AZ$53,[5]FO1NOWE!$B$55:$AZ$55</definedName>
    <definedName name="Zobowi_zania_d_ugoterminowe__F_01_dz3_poz_01">[5]FO1NOWE!$B$53:$AZ$53,[5]FO1NOWE!$B$55:$AZ$55,[5]FO1NOWE!$B$53</definedName>
  </definedNames>
  <calcPr calcId="162913"/>
  <customWorkbookViews>
    <customWorkbookView name="Mozdzen Ewa - Widok osobisty" guid="{42981FEF-5313-4B99-8040-85340FCD82AA}" mergeInterval="0" personalView="1" maximized="1" xWindow="-8" yWindow="-8" windowWidth="1936" windowHeight="1056" tabRatio="909" activeSheetId="7"/>
    <customWorkbookView name="Kulczynski Tomasz - Widok osobisty" guid="{9EC9AAF8-31E5-417A-A928-3DBD93AA7952}" mergeInterval="0" personalView="1" maximized="1" xWindow="-8" yWindow="-8" windowWidth="1936" windowHeight="1056" tabRatio="909" activeSheetId="7"/>
    <customWorkbookView name="pracownik - Widok osobisty" guid="{F7D79B8D-92A2-4094-827A-AE8F90DE993F}" mergeInterval="0" personalView="1" maximized="1" xWindow="1" yWindow="1" windowWidth="1276" windowHeight="538" tabRatio="909" activeSheetId="3"/>
    <customWorkbookView name="katarzyna.loszyk - Widok osobisty" guid="{19015944-8DC3-4198-B28B-DDAFEE7C00D9}" mergeInterval="0" personalView="1" maximized="1" xWindow="1" yWindow="1" windowWidth="1148" windowHeight="645" tabRatio="909" activeSheetId="8"/>
    <customWorkbookView name=". - Widok osobisty" guid="{7459C945-4CDE-4B11-9340-999C59B3DCDD}" mergeInterval="0" personalView="1" maximized="1" xWindow="-8" yWindow="-8" windowWidth="1936" windowHeight="1056" tabRatio="909" activeSheetId="5" showComments="commIndAndComment"/>
    <customWorkbookView name="Katarzyna Łoszyk - Widok osobisty" guid="{BD8A273F-EBDA-4BF5-9FEF-0F811D076781}" mergeInterval="0" personalView="1" maximized="1" xWindow="-8" yWindow="-8" windowWidth="1936" windowHeight="1056" tabRatio="909" activeSheetId="4"/>
  </customWorkbookViews>
</workbook>
</file>

<file path=xl/calcChain.xml><?xml version="1.0" encoding="utf-8"?>
<calcChain xmlns="http://schemas.openxmlformats.org/spreadsheetml/2006/main">
  <c r="D7" i="7" l="1"/>
  <c r="E7" i="7"/>
  <c r="F7" i="7"/>
  <c r="G7" i="7"/>
  <c r="H7" i="7"/>
  <c r="I7" i="7"/>
  <c r="J7" i="7"/>
  <c r="K7" i="7"/>
  <c r="L7" i="7"/>
  <c r="M7" i="7"/>
  <c r="N7" i="7"/>
  <c r="O7" i="7"/>
  <c r="P7" i="7"/>
  <c r="Q7" i="7"/>
  <c r="R7" i="7"/>
  <c r="C7" i="7"/>
  <c r="O27" i="4" l="1"/>
  <c r="G256" i="8" l="1"/>
  <c r="D258" i="8"/>
  <c r="D256" i="8" s="1"/>
  <c r="E258" i="8"/>
  <c r="E256" i="8" s="1"/>
  <c r="F258" i="8"/>
  <c r="F256" i="8" s="1"/>
  <c r="G258" i="8"/>
  <c r="H258" i="8"/>
  <c r="H256" i="8" s="1"/>
  <c r="I258" i="8"/>
  <c r="I256" i="8" s="1"/>
  <c r="J258" i="8"/>
  <c r="J256" i="8"/>
  <c r="K258" i="8"/>
  <c r="K256" i="8" s="1"/>
  <c r="L258" i="8"/>
  <c r="L256" i="8" s="1"/>
  <c r="M258" i="8"/>
  <c r="M256" i="8" s="1"/>
  <c r="N258" i="8"/>
  <c r="N256" i="8" s="1"/>
  <c r="O258" i="8"/>
  <c r="O256" i="8" s="1"/>
  <c r="P258" i="8"/>
  <c r="P256" i="8" s="1"/>
  <c r="Q258" i="8"/>
  <c r="Q256" i="8" s="1"/>
  <c r="R258" i="8"/>
  <c r="R256" i="8" s="1"/>
  <c r="S258" i="8"/>
  <c r="S256" i="8" s="1"/>
  <c r="T258" i="8"/>
  <c r="T256" i="8"/>
  <c r="D282" i="8"/>
  <c r="D280" i="8" s="1"/>
  <c r="E282" i="8"/>
  <c r="F282" i="8"/>
  <c r="F280" i="8" s="1"/>
  <c r="G282" i="8"/>
  <c r="G280" i="8" s="1"/>
  <c r="H282" i="8"/>
  <c r="I282" i="8"/>
  <c r="J282" i="8"/>
  <c r="K282" i="8"/>
  <c r="L282" i="8"/>
  <c r="M282" i="8"/>
  <c r="N282" i="8"/>
  <c r="O282" i="8"/>
  <c r="O280" i="8" s="1"/>
  <c r="P282" i="8"/>
  <c r="Q282" i="8"/>
  <c r="R282" i="8"/>
  <c r="R280" i="8" s="1"/>
  <c r="S282" i="8"/>
  <c r="T282" i="8"/>
  <c r="T280" i="8" s="1"/>
  <c r="D285" i="8"/>
  <c r="E285" i="8"/>
  <c r="E280" i="8" s="1"/>
  <c r="F285" i="8"/>
  <c r="G285" i="8"/>
  <c r="H285" i="8"/>
  <c r="H280" i="8" s="1"/>
  <c r="I285" i="8"/>
  <c r="J285" i="8"/>
  <c r="K285" i="8"/>
  <c r="L285" i="8"/>
  <c r="M285" i="8"/>
  <c r="N285" i="8"/>
  <c r="O285" i="8"/>
  <c r="P285" i="8"/>
  <c r="P280" i="8" s="1"/>
  <c r="Q285" i="8"/>
  <c r="Q280" i="8"/>
  <c r="R285" i="8"/>
  <c r="S285" i="8"/>
  <c r="T285" i="8"/>
  <c r="D216" i="8"/>
  <c r="D214" i="8" s="1"/>
  <c r="E216" i="8"/>
  <c r="E214" i="8"/>
  <c r="F216" i="8"/>
  <c r="F214" i="8" s="1"/>
  <c r="G216" i="8"/>
  <c r="G214" i="8" s="1"/>
  <c r="H216" i="8"/>
  <c r="H214" i="8" s="1"/>
  <c r="I216" i="8"/>
  <c r="I214" i="8" s="1"/>
  <c r="J216" i="8"/>
  <c r="J214" i="8" s="1"/>
  <c r="K216" i="8"/>
  <c r="K214" i="8" s="1"/>
  <c r="L216" i="8"/>
  <c r="L214" i="8" s="1"/>
  <c r="M216" i="8"/>
  <c r="M214" i="8"/>
  <c r="N216" i="8"/>
  <c r="N214" i="8" s="1"/>
  <c r="O216" i="8"/>
  <c r="O214" i="8" s="1"/>
  <c r="P216" i="8"/>
  <c r="P214" i="8" s="1"/>
  <c r="Q216" i="8"/>
  <c r="Q214" i="8" s="1"/>
  <c r="R216" i="8"/>
  <c r="R214" i="8" s="1"/>
  <c r="S216" i="8"/>
  <c r="S214" i="8" s="1"/>
  <c r="T216" i="8"/>
  <c r="T214" i="8" s="1"/>
  <c r="D240" i="8"/>
  <c r="E240" i="8"/>
  <c r="F240" i="8"/>
  <c r="G240" i="8"/>
  <c r="H240" i="8"/>
  <c r="I240" i="8"/>
  <c r="J240" i="8"/>
  <c r="K240" i="8"/>
  <c r="L240" i="8"/>
  <c r="M240" i="8"/>
  <c r="M238" i="8" s="1"/>
  <c r="N240" i="8"/>
  <c r="O240" i="8"/>
  <c r="P240" i="8"/>
  <c r="Q240" i="8"/>
  <c r="R240" i="8"/>
  <c r="R238" i="8" s="1"/>
  <c r="S240" i="8"/>
  <c r="T240" i="8"/>
  <c r="D243" i="8"/>
  <c r="D238" i="8" s="1"/>
  <c r="E243" i="8"/>
  <c r="F243" i="8"/>
  <c r="G243" i="8"/>
  <c r="H243" i="8"/>
  <c r="H238" i="8" s="1"/>
  <c r="I243" i="8"/>
  <c r="J243" i="8"/>
  <c r="K243" i="8"/>
  <c r="L243" i="8"/>
  <c r="M243" i="8"/>
  <c r="N243" i="8"/>
  <c r="O243" i="8"/>
  <c r="P243" i="8"/>
  <c r="Q243" i="8"/>
  <c r="R243" i="8"/>
  <c r="S243" i="8"/>
  <c r="T243" i="8"/>
  <c r="T238" i="8" s="1"/>
  <c r="D247" i="8"/>
  <c r="E247" i="8"/>
  <c r="F247" i="8"/>
  <c r="G247" i="8"/>
  <c r="H247" i="8"/>
  <c r="I247" i="8"/>
  <c r="J247" i="8"/>
  <c r="K247" i="8"/>
  <c r="L247" i="8"/>
  <c r="M247" i="8"/>
  <c r="N247" i="8"/>
  <c r="O247" i="8"/>
  <c r="P247" i="8"/>
  <c r="Q247" i="8"/>
  <c r="R247" i="8"/>
  <c r="S247" i="8"/>
  <c r="T247" i="8"/>
  <c r="C243" i="8"/>
  <c r="C157" i="8"/>
  <c r="C155" i="8"/>
  <c r="E106" i="8"/>
  <c r="E105" i="8"/>
  <c r="F106" i="8"/>
  <c r="F105" i="8" s="1"/>
  <c r="G106" i="8"/>
  <c r="G105" i="8" s="1"/>
  <c r="H106" i="8"/>
  <c r="H105" i="8"/>
  <c r="I106" i="8"/>
  <c r="I105" i="8"/>
  <c r="J106" i="8"/>
  <c r="J105" i="8"/>
  <c r="K106" i="8"/>
  <c r="K105" i="8"/>
  <c r="L106" i="8"/>
  <c r="L105" i="8"/>
  <c r="M106" i="8"/>
  <c r="M105" i="8"/>
  <c r="N106" i="8"/>
  <c r="N105" i="8"/>
  <c r="O106" i="8"/>
  <c r="O105" i="8"/>
  <c r="P106" i="8"/>
  <c r="P105" i="8"/>
  <c r="Q106" i="8"/>
  <c r="Q105" i="8"/>
  <c r="R106" i="8"/>
  <c r="R105" i="8"/>
  <c r="S106" i="8"/>
  <c r="S105" i="8"/>
  <c r="T106" i="8"/>
  <c r="T105" i="8"/>
  <c r="E118" i="8"/>
  <c r="F118" i="8"/>
  <c r="G118" i="8"/>
  <c r="H118" i="8"/>
  <c r="I118" i="8"/>
  <c r="J118" i="8"/>
  <c r="K118" i="8"/>
  <c r="L118" i="8"/>
  <c r="M118" i="8"/>
  <c r="N118" i="8"/>
  <c r="O118" i="8"/>
  <c r="P118" i="8"/>
  <c r="Q118" i="8"/>
  <c r="R118" i="8"/>
  <c r="S118" i="8"/>
  <c r="T118" i="8"/>
  <c r="E120" i="8"/>
  <c r="F120" i="8"/>
  <c r="G120" i="8"/>
  <c r="H120" i="8"/>
  <c r="I120" i="8"/>
  <c r="J120" i="8"/>
  <c r="K120" i="8"/>
  <c r="L120" i="8"/>
  <c r="M120" i="8"/>
  <c r="N120" i="8"/>
  <c r="O120" i="8"/>
  <c r="P120" i="8"/>
  <c r="Q120" i="8"/>
  <c r="R120" i="8"/>
  <c r="S120" i="8"/>
  <c r="T120" i="8"/>
  <c r="E127" i="8"/>
  <c r="F127" i="8"/>
  <c r="G127" i="8"/>
  <c r="H127" i="8"/>
  <c r="I127" i="8"/>
  <c r="J127" i="8"/>
  <c r="K127" i="8"/>
  <c r="L127" i="8"/>
  <c r="M127" i="8"/>
  <c r="N127" i="8"/>
  <c r="O127" i="8"/>
  <c r="P127" i="8"/>
  <c r="Q127" i="8"/>
  <c r="R127" i="8"/>
  <c r="S127" i="8"/>
  <c r="T127" i="8"/>
  <c r="E132" i="8"/>
  <c r="F132" i="8"/>
  <c r="G132" i="8"/>
  <c r="H132" i="8"/>
  <c r="I132" i="8"/>
  <c r="J132" i="8"/>
  <c r="K132" i="8"/>
  <c r="L132" i="8"/>
  <c r="M132" i="8"/>
  <c r="N132" i="8"/>
  <c r="O132" i="8"/>
  <c r="P132" i="8"/>
  <c r="Q132" i="8"/>
  <c r="R132" i="8"/>
  <c r="S132" i="8"/>
  <c r="T132" i="8"/>
  <c r="D106" i="8"/>
  <c r="D105" i="8" s="1"/>
  <c r="D118" i="8"/>
  <c r="D120" i="8"/>
  <c r="D127" i="8"/>
  <c r="C118" i="8"/>
  <c r="C120" i="8"/>
  <c r="C127" i="8"/>
  <c r="D71" i="8"/>
  <c r="E71" i="8"/>
  <c r="F71" i="8"/>
  <c r="G71" i="8"/>
  <c r="H71" i="8"/>
  <c r="I71" i="8"/>
  <c r="J71" i="8"/>
  <c r="K71" i="8"/>
  <c r="L71" i="8"/>
  <c r="M71" i="8"/>
  <c r="N71" i="8"/>
  <c r="O71" i="8"/>
  <c r="P71" i="8"/>
  <c r="Q71" i="8"/>
  <c r="R71" i="8"/>
  <c r="S71" i="8"/>
  <c r="T71" i="8"/>
  <c r="D72" i="8"/>
  <c r="E72" i="8"/>
  <c r="F72" i="8"/>
  <c r="G72" i="8"/>
  <c r="H72" i="8"/>
  <c r="I72" i="8"/>
  <c r="J72" i="8"/>
  <c r="K72" i="8"/>
  <c r="L72" i="8"/>
  <c r="M72" i="8"/>
  <c r="N72" i="8"/>
  <c r="O72" i="8"/>
  <c r="P72" i="8"/>
  <c r="Q72" i="8"/>
  <c r="R72" i="8"/>
  <c r="S72" i="8"/>
  <c r="S70" i="8" s="1"/>
  <c r="T72" i="8"/>
  <c r="D73" i="8"/>
  <c r="E73" i="8"/>
  <c r="F73" i="8"/>
  <c r="G73" i="8"/>
  <c r="H73" i="8"/>
  <c r="H70" i="8" s="1"/>
  <c r="I73" i="8"/>
  <c r="J73" i="8"/>
  <c r="K73" i="8"/>
  <c r="L73" i="8"/>
  <c r="L70" i="8" s="1"/>
  <c r="M73" i="8"/>
  <c r="N73" i="8"/>
  <c r="O73" i="8"/>
  <c r="P73" i="8"/>
  <c r="Q73" i="8"/>
  <c r="R73" i="8"/>
  <c r="S73" i="8"/>
  <c r="T73" i="8"/>
  <c r="D74" i="8"/>
  <c r="E74" i="8"/>
  <c r="F74" i="8"/>
  <c r="G74" i="8"/>
  <c r="G70" i="8" s="1"/>
  <c r="H74" i="8"/>
  <c r="I74" i="8"/>
  <c r="J74" i="8"/>
  <c r="K74" i="8"/>
  <c r="K70" i="8" s="1"/>
  <c r="L74" i="8"/>
  <c r="M74" i="8"/>
  <c r="N74" i="8"/>
  <c r="O74" i="8"/>
  <c r="P74" i="8"/>
  <c r="Q74" i="8"/>
  <c r="R74" i="8"/>
  <c r="S74" i="8"/>
  <c r="T74" i="8"/>
  <c r="D76" i="8"/>
  <c r="E76" i="8"/>
  <c r="F76" i="8"/>
  <c r="G76" i="8"/>
  <c r="H76" i="8"/>
  <c r="I76" i="8"/>
  <c r="J76" i="8"/>
  <c r="K76" i="8"/>
  <c r="L76" i="8"/>
  <c r="M76" i="8"/>
  <c r="N76" i="8"/>
  <c r="O76" i="8"/>
  <c r="P76" i="8"/>
  <c r="Q76" i="8"/>
  <c r="R76" i="8"/>
  <c r="S76" i="8"/>
  <c r="T76" i="8"/>
  <c r="D77" i="8"/>
  <c r="E77" i="8"/>
  <c r="F77" i="8"/>
  <c r="F75" i="8" s="1"/>
  <c r="G77" i="8"/>
  <c r="H77" i="8"/>
  <c r="I77" i="8"/>
  <c r="J77" i="8"/>
  <c r="K77" i="8"/>
  <c r="L77" i="8"/>
  <c r="M77" i="8"/>
  <c r="N77" i="8"/>
  <c r="O77" i="8"/>
  <c r="P77" i="8"/>
  <c r="Q77" i="8"/>
  <c r="R77" i="8"/>
  <c r="S77" i="8"/>
  <c r="T77" i="8"/>
  <c r="D78" i="8"/>
  <c r="E78" i="8"/>
  <c r="F78" i="8"/>
  <c r="G78" i="8"/>
  <c r="H78" i="8"/>
  <c r="I78" i="8"/>
  <c r="J78" i="8"/>
  <c r="K78" i="8"/>
  <c r="L78" i="8"/>
  <c r="M78" i="8"/>
  <c r="N78" i="8"/>
  <c r="O78" i="8"/>
  <c r="P78" i="8"/>
  <c r="Q78" i="8"/>
  <c r="R78" i="8"/>
  <c r="S78" i="8"/>
  <c r="T78" i="8"/>
  <c r="D79" i="8"/>
  <c r="E79" i="8"/>
  <c r="F79" i="8"/>
  <c r="G79" i="8"/>
  <c r="H79" i="8"/>
  <c r="I79" i="8"/>
  <c r="J79" i="8"/>
  <c r="K79" i="8"/>
  <c r="L79" i="8"/>
  <c r="M79" i="8"/>
  <c r="N79" i="8"/>
  <c r="O79" i="8"/>
  <c r="P79" i="8"/>
  <c r="Q79" i="8"/>
  <c r="R79" i="8"/>
  <c r="S79" i="8"/>
  <c r="T79" i="8"/>
  <c r="D80" i="8"/>
  <c r="E80" i="8"/>
  <c r="F80" i="8"/>
  <c r="G80" i="8"/>
  <c r="H80" i="8"/>
  <c r="I80" i="8"/>
  <c r="J80" i="8"/>
  <c r="K80" i="8"/>
  <c r="L80" i="8"/>
  <c r="M80" i="8"/>
  <c r="N80" i="8"/>
  <c r="O80" i="8"/>
  <c r="P80" i="8"/>
  <c r="Q80" i="8"/>
  <c r="R80" i="8"/>
  <c r="S80" i="8"/>
  <c r="T80" i="8"/>
  <c r="D81" i="8"/>
  <c r="E81" i="8"/>
  <c r="F81" i="8"/>
  <c r="G81" i="8"/>
  <c r="H81" i="8"/>
  <c r="I81" i="8"/>
  <c r="J81" i="8"/>
  <c r="K81" i="8"/>
  <c r="L81" i="8"/>
  <c r="M81" i="8"/>
  <c r="N81" i="8"/>
  <c r="O81" i="8"/>
  <c r="P81" i="8"/>
  <c r="Q81" i="8"/>
  <c r="R81" i="8"/>
  <c r="S81" i="8"/>
  <c r="T81" i="8"/>
  <c r="D82" i="8"/>
  <c r="E82" i="8"/>
  <c r="F82" i="8"/>
  <c r="G82" i="8"/>
  <c r="H82" i="8"/>
  <c r="I82" i="8"/>
  <c r="J82" i="8"/>
  <c r="K82" i="8"/>
  <c r="L82" i="8"/>
  <c r="M82" i="8"/>
  <c r="N82" i="8"/>
  <c r="O82" i="8"/>
  <c r="P82" i="8"/>
  <c r="Q82" i="8"/>
  <c r="R82" i="8"/>
  <c r="S82" i="8"/>
  <c r="T82" i="8"/>
  <c r="D83" i="8"/>
  <c r="E83" i="8"/>
  <c r="F83" i="8"/>
  <c r="G83" i="8"/>
  <c r="H83" i="8"/>
  <c r="I83" i="8"/>
  <c r="J83" i="8"/>
  <c r="K83" i="8"/>
  <c r="L83" i="8"/>
  <c r="M83" i="8"/>
  <c r="N83" i="8"/>
  <c r="O83" i="8"/>
  <c r="P83" i="8"/>
  <c r="Q83" i="8"/>
  <c r="R83" i="8"/>
  <c r="S83" i="8"/>
  <c r="T83" i="8"/>
  <c r="H85" i="8"/>
  <c r="D86" i="8"/>
  <c r="E86" i="8"/>
  <c r="F86" i="8"/>
  <c r="F85" i="8"/>
  <c r="G86" i="8"/>
  <c r="H86" i="8"/>
  <c r="I86" i="8"/>
  <c r="J86" i="8"/>
  <c r="K86" i="8"/>
  <c r="L86" i="8"/>
  <c r="M86" i="8"/>
  <c r="M85" i="8" s="1"/>
  <c r="N86" i="8"/>
  <c r="N85" i="8" s="1"/>
  <c r="O86" i="8"/>
  <c r="P86" i="8"/>
  <c r="P85" i="8" s="1"/>
  <c r="Q86" i="8"/>
  <c r="R86" i="8"/>
  <c r="R85" i="8" s="1"/>
  <c r="S86" i="8"/>
  <c r="T86" i="8"/>
  <c r="T85" i="8" s="1"/>
  <c r="D87" i="8"/>
  <c r="E87" i="8"/>
  <c r="F87" i="8"/>
  <c r="G87" i="8"/>
  <c r="H87" i="8"/>
  <c r="I87" i="8"/>
  <c r="J87" i="8"/>
  <c r="K87" i="8"/>
  <c r="K85" i="8" s="1"/>
  <c r="L87" i="8"/>
  <c r="L85" i="8" s="1"/>
  <c r="M87" i="8"/>
  <c r="N87" i="8"/>
  <c r="O87" i="8"/>
  <c r="O85" i="8" s="1"/>
  <c r="P87" i="8"/>
  <c r="Q87" i="8"/>
  <c r="R87" i="8"/>
  <c r="S87" i="8"/>
  <c r="T87" i="8"/>
  <c r="D88" i="8"/>
  <c r="E88" i="8"/>
  <c r="F88" i="8"/>
  <c r="G88" i="8"/>
  <c r="H88" i="8"/>
  <c r="I88" i="8"/>
  <c r="J88" i="8"/>
  <c r="K88" i="8"/>
  <c r="L88" i="8"/>
  <c r="M88" i="8"/>
  <c r="N88" i="8"/>
  <c r="O88" i="8"/>
  <c r="P88" i="8"/>
  <c r="Q88" i="8"/>
  <c r="R88" i="8"/>
  <c r="S88" i="8"/>
  <c r="T88" i="8"/>
  <c r="D90" i="8"/>
  <c r="E90" i="8"/>
  <c r="F90" i="8"/>
  <c r="G90" i="8"/>
  <c r="H90" i="8"/>
  <c r="I90" i="8"/>
  <c r="J90" i="8"/>
  <c r="K90" i="8"/>
  <c r="L90" i="8"/>
  <c r="M90" i="8"/>
  <c r="N90" i="8"/>
  <c r="O90" i="8"/>
  <c r="P90" i="8"/>
  <c r="Q90" i="8"/>
  <c r="R90" i="8"/>
  <c r="S90" i="8"/>
  <c r="T90" i="8"/>
  <c r="D91" i="8"/>
  <c r="E91" i="8"/>
  <c r="F91" i="8"/>
  <c r="G91" i="8"/>
  <c r="H91" i="8"/>
  <c r="I91" i="8"/>
  <c r="J91" i="8"/>
  <c r="K91" i="8"/>
  <c r="L91" i="8"/>
  <c r="M91" i="8"/>
  <c r="N91" i="8"/>
  <c r="O91" i="8"/>
  <c r="P91" i="8"/>
  <c r="Q91" i="8"/>
  <c r="R91" i="8"/>
  <c r="S91" i="8"/>
  <c r="T91" i="8"/>
  <c r="D93" i="8"/>
  <c r="E93" i="8"/>
  <c r="F93" i="8"/>
  <c r="G93" i="8"/>
  <c r="H93" i="8"/>
  <c r="I93" i="8"/>
  <c r="J93" i="8"/>
  <c r="K93" i="8"/>
  <c r="L93" i="8"/>
  <c r="M93" i="8"/>
  <c r="N93" i="8"/>
  <c r="O93" i="8"/>
  <c r="P93" i="8"/>
  <c r="Q93" i="8"/>
  <c r="R93" i="8"/>
  <c r="S93" i="8"/>
  <c r="T93" i="8"/>
  <c r="D94" i="8"/>
  <c r="E94" i="8"/>
  <c r="F94" i="8"/>
  <c r="G94" i="8"/>
  <c r="H94" i="8"/>
  <c r="I94" i="8"/>
  <c r="J94" i="8"/>
  <c r="K94" i="8"/>
  <c r="L94" i="8"/>
  <c r="M94" i="8"/>
  <c r="N94" i="8"/>
  <c r="O94" i="8"/>
  <c r="P94" i="8"/>
  <c r="Q94" i="8"/>
  <c r="R94" i="8"/>
  <c r="S94" i="8"/>
  <c r="T94" i="8"/>
  <c r="D96" i="8"/>
  <c r="E96" i="8"/>
  <c r="F96" i="8"/>
  <c r="G96" i="8"/>
  <c r="H96" i="8"/>
  <c r="I96" i="8"/>
  <c r="J96" i="8"/>
  <c r="K96" i="8"/>
  <c r="L96" i="8"/>
  <c r="M96" i="8"/>
  <c r="N96" i="8"/>
  <c r="O96" i="8"/>
  <c r="P96" i="8"/>
  <c r="Q96" i="8"/>
  <c r="R96" i="8"/>
  <c r="S96" i="8"/>
  <c r="T96" i="8"/>
  <c r="D97" i="8"/>
  <c r="E97" i="8"/>
  <c r="F97" i="8"/>
  <c r="G97" i="8"/>
  <c r="H97" i="8"/>
  <c r="I97" i="8"/>
  <c r="J97" i="8"/>
  <c r="K97" i="8"/>
  <c r="L97" i="8"/>
  <c r="M97" i="8"/>
  <c r="N97" i="8"/>
  <c r="O97" i="8"/>
  <c r="P97" i="8"/>
  <c r="Q97" i="8"/>
  <c r="R97" i="8"/>
  <c r="S97" i="8"/>
  <c r="T97" i="8"/>
  <c r="C93" i="8"/>
  <c r="C42" i="8"/>
  <c r="C37" i="8"/>
  <c r="D4" i="8"/>
  <c r="E4" i="8"/>
  <c r="F4" i="8"/>
  <c r="F18" i="8" s="1"/>
  <c r="F23" i="8" s="1"/>
  <c r="F26" i="8" s="1"/>
  <c r="F29" i="8" s="1"/>
  <c r="F32" i="8" s="1"/>
  <c r="F104" i="8" s="1"/>
  <c r="F114" i="8" s="1"/>
  <c r="F133" i="8" s="1"/>
  <c r="G4" i="8"/>
  <c r="G18" i="8" s="1"/>
  <c r="H4" i="8"/>
  <c r="I4" i="8"/>
  <c r="J4" i="8"/>
  <c r="J18" i="8" s="1"/>
  <c r="J23" i="8" s="1"/>
  <c r="J26" i="8" s="1"/>
  <c r="J29" i="8" s="1"/>
  <c r="J32" i="8" s="1"/>
  <c r="K4" i="8"/>
  <c r="L4" i="8"/>
  <c r="L18" i="8" s="1"/>
  <c r="M4" i="8"/>
  <c r="N4" i="8"/>
  <c r="N18" i="8" s="1"/>
  <c r="N23" i="8" s="1"/>
  <c r="N26" i="8" s="1"/>
  <c r="N29" i="8" s="1"/>
  <c r="N32" i="8" s="1"/>
  <c r="O4" i="8"/>
  <c r="P4" i="8"/>
  <c r="Q4" i="8"/>
  <c r="R4" i="8"/>
  <c r="R18" i="8" s="1"/>
  <c r="R23" i="8" s="1"/>
  <c r="R26" i="8" s="1"/>
  <c r="R29" i="8" s="1"/>
  <c r="R32" i="8" s="1"/>
  <c r="S4" i="8"/>
  <c r="T4" i="8"/>
  <c r="T18" i="8" s="1"/>
  <c r="D9" i="8"/>
  <c r="E9" i="8"/>
  <c r="F9" i="8"/>
  <c r="G9" i="8"/>
  <c r="H9" i="8"/>
  <c r="I9" i="8"/>
  <c r="J9" i="8"/>
  <c r="K9" i="8"/>
  <c r="L9" i="8"/>
  <c r="M9" i="8"/>
  <c r="N9" i="8"/>
  <c r="O9" i="8"/>
  <c r="P9" i="8"/>
  <c r="Q9" i="8"/>
  <c r="Q18" i="8" s="1"/>
  <c r="Q23" i="8" s="1"/>
  <c r="Q26" i="8" s="1"/>
  <c r="Q29" i="8" s="1"/>
  <c r="Q32" i="8" s="1"/>
  <c r="Q237" i="8" s="1"/>
  <c r="Q231" i="8" s="1"/>
  <c r="R9" i="8"/>
  <c r="S9" i="8"/>
  <c r="S18" i="8" s="1"/>
  <c r="T9" i="8"/>
  <c r="I18" i="8"/>
  <c r="I23" i="8" s="1"/>
  <c r="I26" i="8" s="1"/>
  <c r="I29" i="8" s="1"/>
  <c r="I32" i="8" s="1"/>
  <c r="M18" i="8"/>
  <c r="D19" i="8"/>
  <c r="E19" i="8"/>
  <c r="F19" i="8"/>
  <c r="G19" i="8"/>
  <c r="H19" i="8"/>
  <c r="I19" i="8"/>
  <c r="J19" i="8"/>
  <c r="K19" i="8"/>
  <c r="L19" i="8"/>
  <c r="M19" i="8"/>
  <c r="N19" i="8"/>
  <c r="O19" i="8"/>
  <c r="P19" i="8"/>
  <c r="Q19" i="8"/>
  <c r="R19" i="8"/>
  <c r="S19" i="8"/>
  <c r="T19" i="8"/>
  <c r="C9" i="8"/>
  <c r="C19" i="8"/>
  <c r="D81" i="11"/>
  <c r="D90" i="11" s="1"/>
  <c r="D107" i="11" s="1"/>
  <c r="D109" i="11" s="1"/>
  <c r="E81" i="11"/>
  <c r="E90" i="11" s="1"/>
  <c r="D94" i="11"/>
  <c r="E94" i="11"/>
  <c r="D96" i="11"/>
  <c r="D106" i="11" s="1"/>
  <c r="E96" i="11"/>
  <c r="D102" i="11"/>
  <c r="E102" i="11"/>
  <c r="C102" i="11"/>
  <c r="C94" i="11"/>
  <c r="D39" i="11"/>
  <c r="D37" i="11" s="1"/>
  <c r="E39" i="11"/>
  <c r="E37" i="11" s="1"/>
  <c r="D54" i="11"/>
  <c r="E54" i="11"/>
  <c r="D63" i="11"/>
  <c r="D61" i="11" s="1"/>
  <c r="D73" i="11" s="1"/>
  <c r="E63" i="11"/>
  <c r="D66" i="11"/>
  <c r="E66" i="11"/>
  <c r="D70" i="11"/>
  <c r="E70" i="11"/>
  <c r="C70" i="11"/>
  <c r="C66" i="11"/>
  <c r="C63" i="11"/>
  <c r="C39" i="11"/>
  <c r="C37" i="11" s="1"/>
  <c r="D4" i="11"/>
  <c r="E4" i="11"/>
  <c r="D9" i="11"/>
  <c r="E9" i="11"/>
  <c r="E18" i="11" s="1"/>
  <c r="D19" i="11"/>
  <c r="E19" i="11"/>
  <c r="C19" i="11"/>
  <c r="C4" i="11"/>
  <c r="D33" i="7"/>
  <c r="E33" i="7"/>
  <c r="F33" i="7"/>
  <c r="G33" i="7"/>
  <c r="H33" i="7"/>
  <c r="I33" i="7"/>
  <c r="J33" i="7"/>
  <c r="K33" i="7"/>
  <c r="L33" i="7"/>
  <c r="M33" i="7"/>
  <c r="N33" i="7"/>
  <c r="O33" i="7"/>
  <c r="P33" i="7"/>
  <c r="Q33" i="7"/>
  <c r="R33" i="7"/>
  <c r="D29" i="7"/>
  <c r="E29" i="7"/>
  <c r="F29" i="7"/>
  <c r="G29" i="7"/>
  <c r="H29" i="7"/>
  <c r="I29" i="7"/>
  <c r="J29" i="7"/>
  <c r="K29" i="7"/>
  <c r="L29" i="7"/>
  <c r="M29" i="7"/>
  <c r="N29" i="7"/>
  <c r="O29" i="7"/>
  <c r="P29" i="7"/>
  <c r="Q29" i="7"/>
  <c r="R29" i="7"/>
  <c r="D24" i="7"/>
  <c r="E24" i="7"/>
  <c r="F24" i="7"/>
  <c r="G24" i="7"/>
  <c r="H24" i="7"/>
  <c r="I24" i="7"/>
  <c r="J24" i="7"/>
  <c r="K24" i="7"/>
  <c r="L24" i="7"/>
  <c r="M24" i="7"/>
  <c r="N24" i="7"/>
  <c r="O24" i="7"/>
  <c r="P24" i="7"/>
  <c r="Q24" i="7"/>
  <c r="R24" i="7"/>
  <c r="C24" i="7"/>
  <c r="D18" i="7"/>
  <c r="E18" i="7"/>
  <c r="F18" i="7"/>
  <c r="G18" i="7"/>
  <c r="H18" i="7"/>
  <c r="I18" i="7"/>
  <c r="J18" i="7"/>
  <c r="K18" i="7"/>
  <c r="L18" i="7"/>
  <c r="M18" i="7"/>
  <c r="N18" i="7"/>
  <c r="O18" i="7"/>
  <c r="P18" i="7"/>
  <c r="Q18" i="7"/>
  <c r="R18" i="7"/>
  <c r="C18" i="7"/>
  <c r="D13" i="7"/>
  <c r="E13" i="7"/>
  <c r="F13" i="7"/>
  <c r="G13" i="7"/>
  <c r="H13" i="7"/>
  <c r="I13" i="7"/>
  <c r="I6" i="7" s="1"/>
  <c r="I23" i="7" s="1"/>
  <c r="I28" i="7" s="1"/>
  <c r="I32" i="7" s="1"/>
  <c r="I37" i="7" s="1"/>
  <c r="J13" i="7"/>
  <c r="K13" i="7"/>
  <c r="K6" i="7" s="1"/>
  <c r="K23" i="7" s="1"/>
  <c r="K28" i="7" s="1"/>
  <c r="K32" i="7" s="1"/>
  <c r="L13" i="7"/>
  <c r="L6" i="7" s="1"/>
  <c r="L23" i="7" s="1"/>
  <c r="L28" i="7" s="1"/>
  <c r="L32" i="7" s="1"/>
  <c r="L37" i="7" s="1"/>
  <c r="M13" i="7"/>
  <c r="N13" i="7"/>
  <c r="O13" i="7"/>
  <c r="O6" i="7"/>
  <c r="O23" i="7" s="1"/>
  <c r="O28" i="7" s="1"/>
  <c r="O32" i="7" s="1"/>
  <c r="O37" i="7" s="1"/>
  <c r="P13" i="7"/>
  <c r="Q13" i="7"/>
  <c r="R13" i="7"/>
  <c r="C13" i="7"/>
  <c r="D6" i="7"/>
  <c r="D23" i="7" s="1"/>
  <c r="D28" i="7" s="1"/>
  <c r="E6" i="7"/>
  <c r="E23" i="7" s="1"/>
  <c r="E28" i="7" s="1"/>
  <c r="F6" i="7"/>
  <c r="F23" i="7" s="1"/>
  <c r="F28" i="7" s="1"/>
  <c r="G6" i="7"/>
  <c r="G23" i="7" s="1"/>
  <c r="G28" i="7" s="1"/>
  <c r="G32" i="7" s="1"/>
  <c r="H6" i="7"/>
  <c r="H23" i="7" s="1"/>
  <c r="H28" i="7" s="1"/>
  <c r="J6" i="7"/>
  <c r="J23" i="7" s="1"/>
  <c r="J28" i="7" s="1"/>
  <c r="J32" i="7" s="1"/>
  <c r="J37" i="7" s="1"/>
  <c r="M6" i="7"/>
  <c r="N6" i="7"/>
  <c r="P6" i="7"/>
  <c r="P23" i="7" s="1"/>
  <c r="P28" i="7" s="1"/>
  <c r="Q6" i="7"/>
  <c r="Q23" i="7" s="1"/>
  <c r="Q28" i="7" s="1"/>
  <c r="R6" i="7"/>
  <c r="D23" i="6"/>
  <c r="E23" i="6"/>
  <c r="F23" i="6"/>
  <c r="G23" i="6"/>
  <c r="H23" i="6"/>
  <c r="I23" i="6"/>
  <c r="J23" i="6"/>
  <c r="K23" i="6"/>
  <c r="L23" i="6"/>
  <c r="M23" i="6"/>
  <c r="N23" i="6"/>
  <c r="O23" i="6"/>
  <c r="P23" i="6"/>
  <c r="Q23" i="6"/>
  <c r="D16" i="6"/>
  <c r="E16" i="6"/>
  <c r="F16" i="6"/>
  <c r="G16" i="6"/>
  <c r="H16" i="6"/>
  <c r="I16" i="6"/>
  <c r="J16" i="6"/>
  <c r="K16" i="6"/>
  <c r="L16" i="6"/>
  <c r="M16" i="6"/>
  <c r="N16" i="6"/>
  <c r="O16" i="6"/>
  <c r="P16" i="6"/>
  <c r="Q16" i="6"/>
  <c r="C16" i="6"/>
  <c r="D12" i="6"/>
  <c r="E12" i="6"/>
  <c r="F12" i="6"/>
  <c r="G12" i="6"/>
  <c r="H12" i="6"/>
  <c r="I12" i="6"/>
  <c r="J12" i="6"/>
  <c r="K12" i="6"/>
  <c r="L12" i="6"/>
  <c r="M12" i="6"/>
  <c r="N12" i="6"/>
  <c r="O12" i="6"/>
  <c r="P12" i="6"/>
  <c r="Q12" i="6"/>
  <c r="C12" i="6"/>
  <c r="D6" i="6"/>
  <c r="E6" i="6"/>
  <c r="F6" i="6"/>
  <c r="G6" i="6"/>
  <c r="H6" i="6"/>
  <c r="I6" i="6"/>
  <c r="J6" i="6"/>
  <c r="K6" i="6"/>
  <c r="L6" i="6"/>
  <c r="M6" i="6"/>
  <c r="N6" i="6"/>
  <c r="O6" i="6"/>
  <c r="P6" i="6"/>
  <c r="Q6" i="6"/>
  <c r="C6" i="6"/>
  <c r="D43" i="6"/>
  <c r="E43" i="6"/>
  <c r="F43" i="6"/>
  <c r="G43" i="6"/>
  <c r="H43" i="6"/>
  <c r="I43" i="6"/>
  <c r="J43" i="6"/>
  <c r="K43" i="6"/>
  <c r="L43" i="6"/>
  <c r="M43" i="6"/>
  <c r="N43" i="6"/>
  <c r="O43" i="6"/>
  <c r="P43" i="6"/>
  <c r="Q43" i="6"/>
  <c r="D37" i="6"/>
  <c r="E37" i="6"/>
  <c r="F37" i="6"/>
  <c r="G37" i="6"/>
  <c r="H37" i="6"/>
  <c r="I37" i="6"/>
  <c r="J37" i="6"/>
  <c r="K37" i="6"/>
  <c r="L37" i="6"/>
  <c r="M37" i="6"/>
  <c r="N37" i="6"/>
  <c r="O37" i="6"/>
  <c r="P37" i="6"/>
  <c r="Q37" i="6"/>
  <c r="C37" i="6"/>
  <c r="D56" i="6"/>
  <c r="E56" i="6"/>
  <c r="F56" i="6"/>
  <c r="G56" i="6"/>
  <c r="H56" i="6"/>
  <c r="I56" i="6"/>
  <c r="J56" i="6"/>
  <c r="K56" i="6"/>
  <c r="L56" i="6"/>
  <c r="M56" i="6"/>
  <c r="N56" i="6"/>
  <c r="O56" i="6"/>
  <c r="P56" i="6"/>
  <c r="Q56" i="6"/>
  <c r="D49" i="6"/>
  <c r="D48" i="6" s="1"/>
  <c r="E49" i="6"/>
  <c r="F49" i="6"/>
  <c r="G49" i="6"/>
  <c r="G48" i="6" s="1"/>
  <c r="H49" i="6"/>
  <c r="H48" i="6" s="1"/>
  <c r="I49" i="6"/>
  <c r="J49" i="6"/>
  <c r="K49" i="6"/>
  <c r="K48" i="6" s="1"/>
  <c r="L49" i="6"/>
  <c r="L48" i="6"/>
  <c r="L61" i="6" s="1"/>
  <c r="M49" i="6"/>
  <c r="N49" i="6"/>
  <c r="O49" i="6"/>
  <c r="O48" i="6" s="1"/>
  <c r="O61" i="6" s="1"/>
  <c r="P49" i="6"/>
  <c r="P48" i="6" s="1"/>
  <c r="Q49" i="6"/>
  <c r="H11" i="5"/>
  <c r="P11" i="5"/>
  <c r="D7" i="5"/>
  <c r="E7" i="5"/>
  <c r="F7" i="5"/>
  <c r="G7" i="5"/>
  <c r="H7" i="5"/>
  <c r="I7" i="5"/>
  <c r="J7" i="5"/>
  <c r="K7" i="5"/>
  <c r="L7" i="5"/>
  <c r="M7" i="5"/>
  <c r="N7" i="5"/>
  <c r="O7" i="5"/>
  <c r="P7" i="5"/>
  <c r="Q7" i="5"/>
  <c r="D4" i="5"/>
  <c r="D11" i="5" s="1"/>
  <c r="E4" i="5"/>
  <c r="E11" i="5" s="1"/>
  <c r="F4" i="5"/>
  <c r="F11" i="5" s="1"/>
  <c r="G4" i="5"/>
  <c r="G11" i="5" s="1"/>
  <c r="H4" i="5"/>
  <c r="I4" i="5"/>
  <c r="I11" i="5" s="1"/>
  <c r="J4" i="5"/>
  <c r="J11" i="5" s="1"/>
  <c r="K4" i="5"/>
  <c r="K11" i="5" s="1"/>
  <c r="L4" i="5"/>
  <c r="L11" i="5" s="1"/>
  <c r="M4" i="5"/>
  <c r="M11" i="5" s="1"/>
  <c r="N4" i="5"/>
  <c r="N11" i="5" s="1"/>
  <c r="O4" i="5"/>
  <c r="O11" i="5" s="1"/>
  <c r="P4" i="5"/>
  <c r="Q4" i="5"/>
  <c r="Q11" i="5" s="1"/>
  <c r="C4" i="5"/>
  <c r="D42" i="5"/>
  <c r="E42" i="5"/>
  <c r="F42" i="5"/>
  <c r="G42" i="5"/>
  <c r="H42" i="5"/>
  <c r="I42" i="5"/>
  <c r="J42" i="5"/>
  <c r="K42" i="5"/>
  <c r="L42" i="5"/>
  <c r="M42" i="5"/>
  <c r="N42" i="5"/>
  <c r="O42" i="5"/>
  <c r="P42" i="5"/>
  <c r="Q42" i="5"/>
  <c r="C42" i="5"/>
  <c r="D37" i="5"/>
  <c r="E37" i="5"/>
  <c r="F37" i="5"/>
  <c r="G37" i="5"/>
  <c r="H37" i="5"/>
  <c r="I37" i="5"/>
  <c r="J37" i="5"/>
  <c r="K37" i="5"/>
  <c r="L37" i="5"/>
  <c r="M37" i="5"/>
  <c r="N37" i="5"/>
  <c r="O37" i="5"/>
  <c r="P37" i="5"/>
  <c r="Q37" i="5"/>
  <c r="G34" i="5"/>
  <c r="O34" i="5"/>
  <c r="D28" i="5"/>
  <c r="D34" i="5" s="1"/>
  <c r="D49" i="5" s="1"/>
  <c r="E28" i="5"/>
  <c r="E34" i="5" s="1"/>
  <c r="F28" i="5"/>
  <c r="F34" i="5" s="1"/>
  <c r="G28" i="5"/>
  <c r="H28" i="5"/>
  <c r="H34" i="5" s="1"/>
  <c r="I28" i="5"/>
  <c r="I34" i="5" s="1"/>
  <c r="J28" i="5"/>
  <c r="J34" i="5" s="1"/>
  <c r="K28" i="5"/>
  <c r="K34" i="5" s="1"/>
  <c r="K35" i="5" s="1"/>
  <c r="K45" i="5" s="1"/>
  <c r="L28" i="5"/>
  <c r="L34" i="5" s="1"/>
  <c r="M28" i="5"/>
  <c r="M34" i="5" s="1"/>
  <c r="N28" i="5"/>
  <c r="N34" i="5" s="1"/>
  <c r="O28" i="5"/>
  <c r="P28" i="5"/>
  <c r="P34" i="5" s="1"/>
  <c r="Q28" i="5"/>
  <c r="Q34" i="5" s="1"/>
  <c r="D23" i="5"/>
  <c r="D26" i="5" s="1"/>
  <c r="D48" i="5" s="1"/>
  <c r="E23" i="5"/>
  <c r="E26" i="5" s="1"/>
  <c r="F23" i="5"/>
  <c r="F26" i="5" s="1"/>
  <c r="G23" i="5"/>
  <c r="G26" i="5" s="1"/>
  <c r="H23" i="5"/>
  <c r="H26" i="5" s="1"/>
  <c r="I23" i="5"/>
  <c r="I26" i="5" s="1"/>
  <c r="J23" i="5"/>
  <c r="J26" i="5" s="1"/>
  <c r="K23" i="5"/>
  <c r="K26" i="5" s="1"/>
  <c r="L23" i="5"/>
  <c r="L26" i="5" s="1"/>
  <c r="M23" i="5"/>
  <c r="M26" i="5" s="1"/>
  <c r="N23" i="5"/>
  <c r="N26" i="5" s="1"/>
  <c r="O23" i="5"/>
  <c r="O26" i="5" s="1"/>
  <c r="P23" i="5"/>
  <c r="P26" i="5" s="1"/>
  <c r="Q23" i="5"/>
  <c r="Q26" i="5" s="1"/>
  <c r="T49" i="4"/>
  <c r="U49" i="4"/>
  <c r="V49" i="4"/>
  <c r="W49" i="4"/>
  <c r="X49" i="4"/>
  <c r="Y49" i="4"/>
  <c r="T46" i="4"/>
  <c r="U46" i="4"/>
  <c r="V46" i="4"/>
  <c r="V50" i="4" s="1"/>
  <c r="W46" i="4"/>
  <c r="W50" i="4" s="1"/>
  <c r="X46" i="4"/>
  <c r="X50" i="4" s="1"/>
  <c r="Y46" i="4"/>
  <c r="U11" i="4"/>
  <c r="V11" i="4"/>
  <c r="W11" i="4"/>
  <c r="X11" i="4"/>
  <c r="Y11" i="4"/>
  <c r="U8" i="4"/>
  <c r="V8" i="4"/>
  <c r="W8" i="4"/>
  <c r="X8" i="4"/>
  <c r="Y8" i="4"/>
  <c r="D49" i="4"/>
  <c r="E49" i="4"/>
  <c r="F49" i="4"/>
  <c r="G49" i="4"/>
  <c r="H49" i="4"/>
  <c r="I49" i="4"/>
  <c r="J49" i="4"/>
  <c r="K49" i="4"/>
  <c r="L49" i="4"/>
  <c r="M49" i="4"/>
  <c r="N49" i="4"/>
  <c r="O49" i="4"/>
  <c r="P49" i="4"/>
  <c r="Q49" i="4"/>
  <c r="R49" i="4"/>
  <c r="S49" i="4"/>
  <c r="C49" i="4"/>
  <c r="D46" i="4"/>
  <c r="E46" i="4"/>
  <c r="F46" i="4"/>
  <c r="G46" i="4"/>
  <c r="H46" i="4"/>
  <c r="I46" i="4"/>
  <c r="J46" i="4"/>
  <c r="K46" i="4"/>
  <c r="L46" i="4"/>
  <c r="M46" i="4"/>
  <c r="N46" i="4"/>
  <c r="O46" i="4"/>
  <c r="P46" i="4"/>
  <c r="Q46" i="4"/>
  <c r="R46" i="4"/>
  <c r="S46" i="4"/>
  <c r="C46" i="4"/>
  <c r="C37" i="4"/>
  <c r="C26" i="4"/>
  <c r="D11" i="4"/>
  <c r="E11" i="4"/>
  <c r="F11" i="4"/>
  <c r="G11" i="4"/>
  <c r="H11" i="4"/>
  <c r="I11" i="4"/>
  <c r="J11" i="4"/>
  <c r="K11" i="4"/>
  <c r="L11" i="4"/>
  <c r="M11" i="4"/>
  <c r="N11" i="4"/>
  <c r="O11" i="4"/>
  <c r="P11" i="4"/>
  <c r="Q11" i="4"/>
  <c r="R11" i="4"/>
  <c r="S11" i="4"/>
  <c r="T11" i="4"/>
  <c r="D8" i="4"/>
  <c r="D12" i="4" s="1"/>
  <c r="E8" i="4"/>
  <c r="F8" i="4"/>
  <c r="F12" i="4" s="1"/>
  <c r="G8" i="4"/>
  <c r="H8" i="4"/>
  <c r="H12" i="4" s="1"/>
  <c r="I8" i="4"/>
  <c r="J8" i="4"/>
  <c r="J12" i="4" s="1"/>
  <c r="K8" i="4"/>
  <c r="L8" i="4"/>
  <c r="L12" i="4" s="1"/>
  <c r="M8" i="4"/>
  <c r="M12" i="4" s="1"/>
  <c r="N8" i="4"/>
  <c r="N12" i="4" s="1"/>
  <c r="O8" i="4"/>
  <c r="P8" i="4"/>
  <c r="P12" i="4" s="1"/>
  <c r="Q8" i="4"/>
  <c r="Q12" i="4" s="1"/>
  <c r="R8" i="4"/>
  <c r="R12" i="4" s="1"/>
  <c r="S8" i="4"/>
  <c r="T8" i="4"/>
  <c r="T12" i="4" s="1"/>
  <c r="C11" i="4"/>
  <c r="C8" i="4"/>
  <c r="D43" i="3"/>
  <c r="E43" i="3"/>
  <c r="E47" i="3" s="1"/>
  <c r="F43" i="3"/>
  <c r="F47" i="3" s="1"/>
  <c r="G43" i="3"/>
  <c r="G47" i="3" s="1"/>
  <c r="H43" i="3"/>
  <c r="H47" i="3" s="1"/>
  <c r="I43" i="3"/>
  <c r="I47" i="3" s="1"/>
  <c r="J43" i="3"/>
  <c r="K43" i="3"/>
  <c r="K47" i="3" s="1"/>
  <c r="L43" i="3"/>
  <c r="L47" i="3" s="1"/>
  <c r="M43" i="3"/>
  <c r="M47" i="3" s="1"/>
  <c r="N43" i="3"/>
  <c r="O43" i="3"/>
  <c r="O47" i="3" s="1"/>
  <c r="P43" i="3"/>
  <c r="P47" i="3" s="1"/>
  <c r="Q43" i="3"/>
  <c r="Q47" i="3" s="1"/>
  <c r="C43" i="3"/>
  <c r="C47" i="3" s="1"/>
  <c r="D29" i="3"/>
  <c r="E29" i="3"/>
  <c r="F29" i="3"/>
  <c r="G29" i="3"/>
  <c r="H29" i="3"/>
  <c r="I29" i="3"/>
  <c r="J29" i="3"/>
  <c r="K29" i="3"/>
  <c r="L29" i="3"/>
  <c r="M29" i="3"/>
  <c r="N29" i="3"/>
  <c r="O29" i="3"/>
  <c r="P29" i="3"/>
  <c r="Q29" i="3"/>
  <c r="C29" i="3"/>
  <c r="D14" i="3"/>
  <c r="E14" i="3"/>
  <c r="F14" i="3"/>
  <c r="G14" i="3"/>
  <c r="H14" i="3"/>
  <c r="I14" i="3"/>
  <c r="J14" i="3"/>
  <c r="K14" i="3"/>
  <c r="L14" i="3"/>
  <c r="M14" i="3"/>
  <c r="N14" i="3"/>
  <c r="O14" i="3"/>
  <c r="P14" i="3"/>
  <c r="Q14" i="3"/>
  <c r="D15" i="3"/>
  <c r="E15" i="3"/>
  <c r="E16" i="3"/>
  <c r="F15" i="3"/>
  <c r="G15" i="3"/>
  <c r="H15" i="3"/>
  <c r="I15" i="3"/>
  <c r="I16" i="3" s="1"/>
  <c r="J15" i="3"/>
  <c r="K15" i="3"/>
  <c r="L15" i="3"/>
  <c r="M15" i="3"/>
  <c r="M16" i="3" s="1"/>
  <c r="N15" i="3"/>
  <c r="O15" i="3"/>
  <c r="P15" i="3"/>
  <c r="Q15" i="3"/>
  <c r="Q16" i="3" s="1"/>
  <c r="D16" i="3"/>
  <c r="F16" i="3"/>
  <c r="G16" i="3"/>
  <c r="J16" i="3"/>
  <c r="K16" i="3"/>
  <c r="N16" i="3"/>
  <c r="O16" i="3"/>
  <c r="C15" i="3"/>
  <c r="C4" i="3"/>
  <c r="C14" i="3"/>
  <c r="D21" i="3"/>
  <c r="E21" i="3"/>
  <c r="F21" i="3"/>
  <c r="G21" i="3"/>
  <c r="H21" i="3"/>
  <c r="I21" i="3"/>
  <c r="J21" i="3"/>
  <c r="K21" i="3"/>
  <c r="L21" i="3"/>
  <c r="M21" i="3"/>
  <c r="N21" i="3"/>
  <c r="O21" i="3"/>
  <c r="P21" i="3"/>
  <c r="Q21" i="3"/>
  <c r="C21" i="3"/>
  <c r="D9" i="3"/>
  <c r="E9" i="3"/>
  <c r="F9" i="3"/>
  <c r="G9" i="3"/>
  <c r="H9" i="3"/>
  <c r="I9" i="3"/>
  <c r="J9" i="3"/>
  <c r="K9" i="3"/>
  <c r="L9" i="3"/>
  <c r="M9" i="3"/>
  <c r="N9" i="3"/>
  <c r="O9" i="3"/>
  <c r="P9" i="3"/>
  <c r="Q9" i="3"/>
  <c r="C9" i="3"/>
  <c r="D4" i="3"/>
  <c r="E4" i="3"/>
  <c r="F4" i="3"/>
  <c r="G4" i="3"/>
  <c r="H4" i="3"/>
  <c r="I4" i="3"/>
  <c r="J4" i="3"/>
  <c r="K4" i="3"/>
  <c r="L4" i="3"/>
  <c r="M4" i="3"/>
  <c r="N4" i="3"/>
  <c r="O4" i="3"/>
  <c r="P4" i="3"/>
  <c r="Q4" i="3"/>
  <c r="C23" i="6"/>
  <c r="Q48" i="6"/>
  <c r="Q61" i="6" s="1"/>
  <c r="E48" i="6"/>
  <c r="E61" i="6" s="1"/>
  <c r="G12" i="4"/>
  <c r="C132" i="8"/>
  <c r="K61" i="6"/>
  <c r="N48" i="6"/>
  <c r="N61" i="6" s="1"/>
  <c r="J48" i="6"/>
  <c r="J61" i="6" s="1"/>
  <c r="F48" i="6"/>
  <c r="F61" i="6" s="1"/>
  <c r="C15" i="6"/>
  <c r="C28" i="6" s="1"/>
  <c r="C7" i="5"/>
  <c r="C11" i="5" s="1"/>
  <c r="D58" i="4"/>
  <c r="D379" i="9"/>
  <c r="E379" i="9" s="1"/>
  <c r="F379" i="9" s="1"/>
  <c r="G379" i="9" s="1"/>
  <c r="H379" i="9" s="1"/>
  <c r="I379" i="9" s="1"/>
  <c r="J379" i="9" s="1"/>
  <c r="K379" i="9" s="1"/>
  <c r="L379" i="9" s="1"/>
  <c r="M379" i="9" s="1"/>
  <c r="N379" i="9" s="1"/>
  <c r="O379" i="9" s="1"/>
  <c r="P379" i="9" s="1"/>
  <c r="Q375" i="9"/>
  <c r="P375" i="9"/>
  <c r="O375" i="9"/>
  <c r="N375" i="9"/>
  <c r="M375" i="9"/>
  <c r="M369" i="9" s="1"/>
  <c r="L375" i="9"/>
  <c r="K375" i="9"/>
  <c r="J375" i="9"/>
  <c r="I375" i="9"/>
  <c r="I369" i="9" s="1"/>
  <c r="H375" i="9"/>
  <c r="G375" i="9"/>
  <c r="F375" i="9"/>
  <c r="E375" i="9"/>
  <c r="D375" i="9"/>
  <c r="C375" i="9"/>
  <c r="Q370" i="9"/>
  <c r="P370" i="9"/>
  <c r="P369" i="9" s="1"/>
  <c r="O370" i="9"/>
  <c r="N370" i="9"/>
  <c r="M370" i="9"/>
  <c r="L370" i="9"/>
  <c r="L369" i="9" s="1"/>
  <c r="K370" i="9"/>
  <c r="J370" i="9"/>
  <c r="I370" i="9"/>
  <c r="H370" i="9"/>
  <c r="H369" i="9" s="1"/>
  <c r="G370" i="9"/>
  <c r="F370" i="9"/>
  <c r="E370" i="9"/>
  <c r="E369" i="9"/>
  <c r="D370" i="9"/>
  <c r="C370" i="9"/>
  <c r="Q361" i="9"/>
  <c r="P361" i="9"/>
  <c r="O361" i="9"/>
  <c r="N361" i="9"/>
  <c r="M361" i="9"/>
  <c r="L361" i="9"/>
  <c r="K361" i="9"/>
  <c r="J361" i="9"/>
  <c r="I361" i="9"/>
  <c r="H361" i="9"/>
  <c r="G361" i="9"/>
  <c r="F361" i="9"/>
  <c r="E361" i="9"/>
  <c r="D361" i="9"/>
  <c r="C361" i="9"/>
  <c r="Q356" i="9"/>
  <c r="P356" i="9"/>
  <c r="O356" i="9"/>
  <c r="N356" i="9"/>
  <c r="M356" i="9"/>
  <c r="L356" i="9"/>
  <c r="K356" i="9"/>
  <c r="J356" i="9"/>
  <c r="I356" i="9"/>
  <c r="H356" i="9"/>
  <c r="G356" i="9"/>
  <c r="F356" i="9"/>
  <c r="E356" i="9"/>
  <c r="D356" i="9"/>
  <c r="C356" i="9"/>
  <c r="D46" i="5"/>
  <c r="E46" i="5" s="1"/>
  <c r="F46" i="5" s="1"/>
  <c r="G46" i="5" s="1"/>
  <c r="H46" i="5" s="1"/>
  <c r="I46" i="5" s="1"/>
  <c r="J46" i="5" s="1"/>
  <c r="K46" i="5" s="1"/>
  <c r="L46" i="5" s="1"/>
  <c r="M46" i="5" s="1"/>
  <c r="N46" i="5" s="1"/>
  <c r="O46" i="5" s="1"/>
  <c r="Q36" i="5"/>
  <c r="C37" i="5"/>
  <c r="C36" i="5" s="1"/>
  <c r="C28" i="5"/>
  <c r="C34" i="5" s="1"/>
  <c r="C49" i="5" s="1"/>
  <c r="C23" i="5"/>
  <c r="D12" i="5"/>
  <c r="E12" i="5" s="1"/>
  <c r="F12" i="5" s="1"/>
  <c r="J369" i="9"/>
  <c r="O36" i="5"/>
  <c r="F369" i="9"/>
  <c r="N369" i="9"/>
  <c r="K36" i="5"/>
  <c r="C26" i="5"/>
  <c r="D36" i="5"/>
  <c r="H36" i="5"/>
  <c r="L36" i="5"/>
  <c r="P36" i="5"/>
  <c r="G36" i="5"/>
  <c r="C369" i="9"/>
  <c r="G369" i="9"/>
  <c r="K369" i="9"/>
  <c r="O369" i="9"/>
  <c r="F35" i="5"/>
  <c r="N36" i="5"/>
  <c r="D51" i="4"/>
  <c r="E51" i="4" s="1"/>
  <c r="F51" i="4" s="1"/>
  <c r="G51" i="4" s="1"/>
  <c r="H51" i="4" s="1"/>
  <c r="I51" i="4" s="1"/>
  <c r="J51" i="4" s="1"/>
  <c r="K51" i="4" s="1"/>
  <c r="L51" i="4" s="1"/>
  <c r="M51" i="4" s="1"/>
  <c r="N51" i="4" s="1"/>
  <c r="O51" i="4" s="1"/>
  <c r="P51" i="4" s="1"/>
  <c r="Q51" i="4" s="1"/>
  <c r="R51" i="4" s="1"/>
  <c r="S51" i="4" s="1"/>
  <c r="T51" i="4" s="1"/>
  <c r="U51" i="4" s="1"/>
  <c r="D35" i="5"/>
  <c r="D45" i="5" s="1"/>
  <c r="D47" i="5" s="1"/>
  <c r="Q35" i="5"/>
  <c r="C96" i="11"/>
  <c r="C81" i="11"/>
  <c r="C90" i="11"/>
  <c r="C54" i="11"/>
  <c r="C9" i="11"/>
  <c r="C18" i="11" s="1"/>
  <c r="C23" i="11" s="1"/>
  <c r="C26" i="11" s="1"/>
  <c r="C29" i="11" s="1"/>
  <c r="D345" i="9"/>
  <c r="E345" i="9" s="1"/>
  <c r="F345" i="9"/>
  <c r="G345" i="9" s="1"/>
  <c r="H345" i="9" s="1"/>
  <c r="I345" i="9" s="1"/>
  <c r="J345" i="9" s="1"/>
  <c r="K345" i="9" s="1"/>
  <c r="L345" i="9" s="1"/>
  <c r="M345" i="9" s="1"/>
  <c r="N345" i="9" s="1"/>
  <c r="O345" i="9" s="1"/>
  <c r="P345" i="9" s="1"/>
  <c r="Q345" i="9" s="1"/>
  <c r="R345" i="9" s="1"/>
  <c r="S345" i="9" s="1"/>
  <c r="T345" i="9" s="1"/>
  <c r="U345" i="9" s="1"/>
  <c r="V345" i="9" s="1"/>
  <c r="W345" i="9" s="1"/>
  <c r="X345" i="9" s="1"/>
  <c r="Y345" i="9" s="1"/>
  <c r="Z345" i="9" s="1"/>
  <c r="AA345" i="9" s="1"/>
  <c r="AB345" i="9" s="1"/>
  <c r="AC345" i="9" s="1"/>
  <c r="AD345" i="9" s="1"/>
  <c r="AE345" i="9" s="1"/>
  <c r="AF345" i="9" s="1"/>
  <c r="AF339" i="9"/>
  <c r="AE339" i="9"/>
  <c r="AD339" i="9"/>
  <c r="AC339" i="9"/>
  <c r="AB339" i="9"/>
  <c r="AA339" i="9"/>
  <c r="Z339" i="9"/>
  <c r="Y339" i="9"/>
  <c r="X339" i="9"/>
  <c r="W339" i="9"/>
  <c r="V339" i="9"/>
  <c r="U339" i="9"/>
  <c r="T339" i="9"/>
  <c r="S339" i="9"/>
  <c r="R339" i="9"/>
  <c r="Q339" i="9"/>
  <c r="Q360" i="9" s="1"/>
  <c r="Q367" i="9" s="1"/>
  <c r="P339" i="9"/>
  <c r="P360" i="9" s="1"/>
  <c r="P367" i="9" s="1"/>
  <c r="O339" i="9"/>
  <c r="O360" i="9" s="1"/>
  <c r="O367" i="9"/>
  <c r="N339" i="9"/>
  <c r="N360" i="9" s="1"/>
  <c r="N367" i="9" s="1"/>
  <c r="M339" i="9"/>
  <c r="M360" i="9" s="1"/>
  <c r="M367" i="9" s="1"/>
  <c r="L339" i="9"/>
  <c r="L360" i="9" s="1"/>
  <c r="L367" i="9" s="1"/>
  <c r="K339" i="9"/>
  <c r="K360" i="9" s="1"/>
  <c r="K367" i="9"/>
  <c r="J339" i="9"/>
  <c r="J360" i="9" s="1"/>
  <c r="J367" i="9" s="1"/>
  <c r="I339" i="9"/>
  <c r="I360" i="9" s="1"/>
  <c r="I367" i="9" s="1"/>
  <c r="H339" i="9"/>
  <c r="H360" i="9" s="1"/>
  <c r="H367" i="9" s="1"/>
  <c r="G339" i="9"/>
  <c r="G360" i="9" s="1"/>
  <c r="G367" i="9"/>
  <c r="F339" i="9"/>
  <c r="F360" i="9" s="1"/>
  <c r="F367" i="9" s="1"/>
  <c r="E339" i="9"/>
  <c r="E360" i="9" s="1"/>
  <c r="E367" i="9" s="1"/>
  <c r="E382" i="9" s="1"/>
  <c r="D339" i="9"/>
  <c r="D360" i="9" s="1"/>
  <c r="D367" i="9" s="1"/>
  <c r="C339" i="9"/>
  <c r="C360" i="9" s="1"/>
  <c r="C367" i="9"/>
  <c r="C382" i="9" s="1"/>
  <c r="AF336" i="9"/>
  <c r="AE336" i="9"/>
  <c r="AD336" i="9"/>
  <c r="AC336" i="9"/>
  <c r="AB336" i="9"/>
  <c r="AA336" i="9"/>
  <c r="Z336" i="9"/>
  <c r="Y336" i="9"/>
  <c r="X336" i="9"/>
  <c r="W336" i="9"/>
  <c r="V336" i="9"/>
  <c r="U336" i="9"/>
  <c r="T336" i="9"/>
  <c r="S336" i="9"/>
  <c r="R336" i="9"/>
  <c r="Q336" i="9"/>
  <c r="Q355" i="9" s="1"/>
  <c r="Q359" i="9" s="1"/>
  <c r="P336" i="9"/>
  <c r="P355" i="9" s="1"/>
  <c r="P359" i="9" s="1"/>
  <c r="O336" i="9"/>
  <c r="O355" i="9"/>
  <c r="O359" i="9" s="1"/>
  <c r="N336" i="9"/>
  <c r="N355" i="9" s="1"/>
  <c r="N359" i="9" s="1"/>
  <c r="M336" i="9"/>
  <c r="M355" i="9" s="1"/>
  <c r="M359" i="9" s="1"/>
  <c r="L336" i="9"/>
  <c r="L355" i="9" s="1"/>
  <c r="K336" i="9"/>
  <c r="K355" i="9"/>
  <c r="K359" i="9" s="1"/>
  <c r="J336" i="9"/>
  <c r="J355" i="9"/>
  <c r="J359" i="9" s="1"/>
  <c r="I336" i="9"/>
  <c r="I355" i="9" s="1"/>
  <c r="I359" i="9" s="1"/>
  <c r="H336" i="9"/>
  <c r="H355" i="9" s="1"/>
  <c r="G336" i="9"/>
  <c r="G355" i="9" s="1"/>
  <c r="G359" i="9" s="1"/>
  <c r="F336" i="9"/>
  <c r="F355" i="9" s="1"/>
  <c r="F359" i="9" s="1"/>
  <c r="F381" i="9" s="1"/>
  <c r="E336" i="9"/>
  <c r="E355" i="9"/>
  <c r="E359" i="9" s="1"/>
  <c r="D336" i="9"/>
  <c r="D355" i="9" s="1"/>
  <c r="D359" i="9" s="1"/>
  <c r="C336" i="9"/>
  <c r="C355" i="9"/>
  <c r="C359" i="9" s="1"/>
  <c r="AF328" i="9"/>
  <c r="AE328" i="9"/>
  <c r="AD328" i="9"/>
  <c r="AC328" i="9"/>
  <c r="AB328" i="9"/>
  <c r="AA328" i="9"/>
  <c r="Z328" i="9"/>
  <c r="Y328" i="9"/>
  <c r="X328" i="9"/>
  <c r="W328" i="9"/>
  <c r="V328" i="9"/>
  <c r="U328" i="9"/>
  <c r="T328" i="9"/>
  <c r="S328" i="9"/>
  <c r="R328" i="9"/>
  <c r="Q328" i="9"/>
  <c r="P328" i="9"/>
  <c r="O328" i="9"/>
  <c r="N328" i="9"/>
  <c r="M328" i="9"/>
  <c r="L328" i="9"/>
  <c r="K328" i="9"/>
  <c r="J328" i="9"/>
  <c r="I328" i="9"/>
  <c r="H328" i="9"/>
  <c r="G328" i="9"/>
  <c r="F328" i="9"/>
  <c r="E328" i="9"/>
  <c r="D328" i="9"/>
  <c r="C328" i="9"/>
  <c r="AF327" i="9"/>
  <c r="AE327" i="9"/>
  <c r="AD327" i="9"/>
  <c r="AC327" i="9"/>
  <c r="AB327" i="9"/>
  <c r="AA327" i="9"/>
  <c r="Z327" i="9"/>
  <c r="Y327" i="9"/>
  <c r="X327" i="9"/>
  <c r="W327" i="9"/>
  <c r="V327" i="9"/>
  <c r="U327" i="9"/>
  <c r="T327" i="9"/>
  <c r="S327" i="9"/>
  <c r="R327" i="9"/>
  <c r="Q327" i="9"/>
  <c r="P327" i="9"/>
  <c r="O327" i="9"/>
  <c r="N327" i="9"/>
  <c r="M327" i="9"/>
  <c r="L327" i="9"/>
  <c r="K327" i="9"/>
  <c r="J327" i="9"/>
  <c r="I327" i="9"/>
  <c r="H327" i="9"/>
  <c r="G327" i="9"/>
  <c r="F327" i="9"/>
  <c r="E327" i="9"/>
  <c r="D327" i="9"/>
  <c r="C327" i="9"/>
  <c r="AF326" i="9"/>
  <c r="AE326" i="9"/>
  <c r="AE325" i="9" s="1"/>
  <c r="AD326" i="9"/>
  <c r="AC326" i="9"/>
  <c r="AB326" i="9"/>
  <c r="AA326" i="9"/>
  <c r="Z326" i="9"/>
  <c r="Y326" i="9"/>
  <c r="X326" i="9"/>
  <c r="W326" i="9"/>
  <c r="V326" i="9"/>
  <c r="U326" i="9"/>
  <c r="T326" i="9"/>
  <c r="S326" i="9"/>
  <c r="R326" i="9"/>
  <c r="R325" i="9"/>
  <c r="Q326" i="9"/>
  <c r="P326" i="9"/>
  <c r="O326" i="9"/>
  <c r="N326" i="9"/>
  <c r="M326" i="9"/>
  <c r="L326" i="9"/>
  <c r="K326" i="9"/>
  <c r="J326" i="9"/>
  <c r="I326" i="9"/>
  <c r="H326" i="9"/>
  <c r="G326" i="9"/>
  <c r="F326" i="9"/>
  <c r="F325" i="9" s="1"/>
  <c r="E326" i="9"/>
  <c r="D326" i="9"/>
  <c r="C326" i="9"/>
  <c r="AF324" i="9"/>
  <c r="AE324" i="9"/>
  <c r="AD324" i="9"/>
  <c r="AC324" i="9"/>
  <c r="AB324" i="9"/>
  <c r="AA324" i="9"/>
  <c r="Z324" i="9"/>
  <c r="Y324" i="9"/>
  <c r="X324" i="9"/>
  <c r="W324" i="9"/>
  <c r="V324" i="9"/>
  <c r="U324" i="9"/>
  <c r="T324" i="9"/>
  <c r="S324" i="9"/>
  <c r="R324" i="9"/>
  <c r="Q324" i="9"/>
  <c r="P324" i="9"/>
  <c r="O324" i="9"/>
  <c r="N324" i="9"/>
  <c r="M324" i="9"/>
  <c r="L324" i="9"/>
  <c r="K324" i="9"/>
  <c r="J324" i="9"/>
  <c r="I324" i="9"/>
  <c r="H324" i="9"/>
  <c r="G324" i="9"/>
  <c r="F324" i="9"/>
  <c r="E324" i="9"/>
  <c r="D324" i="9"/>
  <c r="C324" i="9"/>
  <c r="AF323" i="9"/>
  <c r="AE323" i="9"/>
  <c r="AE322" i="9" s="1"/>
  <c r="AD323" i="9"/>
  <c r="AC323" i="9"/>
  <c r="AC322" i="9" s="1"/>
  <c r="AB323" i="9"/>
  <c r="AA323" i="9"/>
  <c r="AA322" i="9" s="1"/>
  <c r="Z323" i="9"/>
  <c r="Y323" i="9"/>
  <c r="X323" i="9"/>
  <c r="W323" i="9"/>
  <c r="W322" i="9"/>
  <c r="V323" i="9"/>
  <c r="U323" i="9"/>
  <c r="U322" i="9" s="1"/>
  <c r="T323" i="9"/>
  <c r="S323" i="9"/>
  <c r="S322" i="9" s="1"/>
  <c r="R323" i="9"/>
  <c r="Q323" i="9"/>
  <c r="Q322" i="9" s="1"/>
  <c r="P323" i="9"/>
  <c r="O323" i="9"/>
  <c r="O322" i="9" s="1"/>
  <c r="N323" i="9"/>
  <c r="M323" i="9"/>
  <c r="L323" i="9"/>
  <c r="K323" i="9"/>
  <c r="K322" i="9" s="1"/>
  <c r="J323" i="9"/>
  <c r="I323" i="9"/>
  <c r="H323" i="9"/>
  <c r="G323" i="9"/>
  <c r="G322" i="9" s="1"/>
  <c r="F323" i="9"/>
  <c r="E323" i="9"/>
  <c r="D323" i="9"/>
  <c r="C323" i="9"/>
  <c r="C322" i="9" s="1"/>
  <c r="E322" i="9"/>
  <c r="AF321" i="9"/>
  <c r="AE321" i="9"/>
  <c r="AD321" i="9"/>
  <c r="AC321" i="9"/>
  <c r="AB321" i="9"/>
  <c r="AA321" i="9"/>
  <c r="Z321" i="9"/>
  <c r="Y321" i="9"/>
  <c r="X321" i="9"/>
  <c r="W321" i="9"/>
  <c r="V321" i="9"/>
  <c r="U321" i="9"/>
  <c r="T321" i="9"/>
  <c r="S321" i="9"/>
  <c r="R321" i="9"/>
  <c r="Q321" i="9"/>
  <c r="P321" i="9"/>
  <c r="O321" i="9"/>
  <c r="N321" i="9"/>
  <c r="M321" i="9"/>
  <c r="L321" i="9"/>
  <c r="K321" i="9"/>
  <c r="J321" i="9"/>
  <c r="I321" i="9"/>
  <c r="H321" i="9"/>
  <c r="G321" i="9"/>
  <c r="F321" i="9"/>
  <c r="E321" i="9"/>
  <c r="D321" i="9"/>
  <c r="C321" i="9"/>
  <c r="AF318" i="9"/>
  <c r="AE318" i="9"/>
  <c r="AD318" i="9"/>
  <c r="AC318" i="9"/>
  <c r="AB318" i="9"/>
  <c r="AA318" i="9"/>
  <c r="Z318" i="9"/>
  <c r="Y318" i="9"/>
  <c r="X318" i="9"/>
  <c r="W318" i="9"/>
  <c r="V318" i="9"/>
  <c r="U318" i="9"/>
  <c r="T318" i="9"/>
  <c r="S318" i="9"/>
  <c r="R318" i="9"/>
  <c r="Q318" i="9"/>
  <c r="P318" i="9"/>
  <c r="O318" i="9"/>
  <c r="N318" i="9"/>
  <c r="M318" i="9"/>
  <c r="L318" i="9"/>
  <c r="K318" i="9"/>
  <c r="J318" i="9"/>
  <c r="I318" i="9"/>
  <c r="H318" i="9"/>
  <c r="G318" i="9"/>
  <c r="F318" i="9"/>
  <c r="E318" i="9"/>
  <c r="D318" i="9"/>
  <c r="C318" i="9"/>
  <c r="AF317" i="9"/>
  <c r="AE317" i="9"/>
  <c r="AD317" i="9"/>
  <c r="AC317" i="9"/>
  <c r="AB317" i="9"/>
  <c r="AA317" i="9"/>
  <c r="Z317" i="9"/>
  <c r="Y317" i="9"/>
  <c r="X317" i="9"/>
  <c r="W317" i="9"/>
  <c r="V317" i="9"/>
  <c r="U317" i="9"/>
  <c r="T317" i="9"/>
  <c r="S317" i="9"/>
  <c r="R317" i="9"/>
  <c r="Q317" i="9"/>
  <c r="P317" i="9"/>
  <c r="O317" i="9"/>
  <c r="N317" i="9"/>
  <c r="M317" i="9"/>
  <c r="L317" i="9"/>
  <c r="K317" i="9"/>
  <c r="J317" i="9"/>
  <c r="I317" i="9"/>
  <c r="H317" i="9"/>
  <c r="G317" i="9"/>
  <c r="F317" i="9"/>
  <c r="E317" i="9"/>
  <c r="D317" i="9"/>
  <c r="C317" i="9"/>
  <c r="AF316" i="9"/>
  <c r="AE316" i="9"/>
  <c r="AD316" i="9"/>
  <c r="AC316" i="9"/>
  <c r="AB316" i="9"/>
  <c r="AA316" i="9"/>
  <c r="Z316" i="9"/>
  <c r="Y316" i="9"/>
  <c r="X316" i="9"/>
  <c r="W316" i="9"/>
  <c r="V316" i="9"/>
  <c r="U316" i="9"/>
  <c r="T316" i="9"/>
  <c r="S316" i="9"/>
  <c r="R316" i="9"/>
  <c r="Q316" i="9"/>
  <c r="P316" i="9"/>
  <c r="O316" i="9"/>
  <c r="N316" i="9"/>
  <c r="M316" i="9"/>
  <c r="L316" i="9"/>
  <c r="K316" i="9"/>
  <c r="J316" i="9"/>
  <c r="I316" i="9"/>
  <c r="H316" i="9"/>
  <c r="G316" i="9"/>
  <c r="F316" i="9"/>
  <c r="E316" i="9"/>
  <c r="D316" i="9"/>
  <c r="C316" i="9"/>
  <c r="AF315" i="9"/>
  <c r="AE315" i="9"/>
  <c r="AD315" i="9"/>
  <c r="AC315" i="9"/>
  <c r="AB315" i="9"/>
  <c r="AA315" i="9"/>
  <c r="Z315" i="9"/>
  <c r="Y315" i="9"/>
  <c r="X315" i="9"/>
  <c r="W315" i="9"/>
  <c r="V315" i="9"/>
  <c r="U315" i="9"/>
  <c r="T315" i="9"/>
  <c r="S315" i="9"/>
  <c r="R315" i="9"/>
  <c r="Q315" i="9"/>
  <c r="P315" i="9"/>
  <c r="O315" i="9"/>
  <c r="N315" i="9"/>
  <c r="M315" i="9"/>
  <c r="L315" i="9"/>
  <c r="K315" i="9"/>
  <c r="J315" i="9"/>
  <c r="I315" i="9"/>
  <c r="H315" i="9"/>
  <c r="G315" i="9"/>
  <c r="F315" i="9"/>
  <c r="E315" i="9"/>
  <c r="D315" i="9"/>
  <c r="C315" i="9"/>
  <c r="AF314" i="9"/>
  <c r="AE314" i="9"/>
  <c r="AD314" i="9"/>
  <c r="AC314" i="9"/>
  <c r="AB314" i="9"/>
  <c r="AA314" i="9"/>
  <c r="Z314" i="9"/>
  <c r="Y314" i="9"/>
  <c r="X314" i="9"/>
  <c r="W314" i="9"/>
  <c r="V314" i="9"/>
  <c r="U314" i="9"/>
  <c r="T314" i="9"/>
  <c r="S314" i="9"/>
  <c r="R314" i="9"/>
  <c r="Q314" i="9"/>
  <c r="P314" i="9"/>
  <c r="O314" i="9"/>
  <c r="N314" i="9"/>
  <c r="M314" i="9"/>
  <c r="L314" i="9"/>
  <c r="K314" i="9"/>
  <c r="J314" i="9"/>
  <c r="I314" i="9"/>
  <c r="H314" i="9"/>
  <c r="G314" i="9"/>
  <c r="F314" i="9"/>
  <c r="E314" i="9"/>
  <c r="D314" i="9"/>
  <c r="C314" i="9"/>
  <c r="AF310" i="9"/>
  <c r="AE310" i="9"/>
  <c r="AD310" i="9"/>
  <c r="AC310" i="9"/>
  <c r="AB310" i="9"/>
  <c r="AA310" i="9"/>
  <c r="Z310" i="9"/>
  <c r="Y310" i="9"/>
  <c r="X310" i="9"/>
  <c r="W310" i="9"/>
  <c r="V310" i="9"/>
  <c r="U310" i="9"/>
  <c r="T310" i="9"/>
  <c r="S310" i="9"/>
  <c r="R310" i="9"/>
  <c r="Q310" i="9"/>
  <c r="P310" i="9"/>
  <c r="O310" i="9"/>
  <c r="N310" i="9"/>
  <c r="M310" i="9"/>
  <c r="L310" i="9"/>
  <c r="K310" i="9"/>
  <c r="J310" i="9"/>
  <c r="I310" i="9"/>
  <c r="H310" i="9"/>
  <c r="G310" i="9"/>
  <c r="F310" i="9"/>
  <c r="E310" i="9"/>
  <c r="D310" i="9"/>
  <c r="C310" i="9"/>
  <c r="AF308" i="9"/>
  <c r="AE308" i="9"/>
  <c r="AD308" i="9"/>
  <c r="AC308" i="9"/>
  <c r="AB308" i="9"/>
  <c r="AA308" i="9"/>
  <c r="Z308" i="9"/>
  <c r="Y308" i="9"/>
  <c r="X308" i="9"/>
  <c r="W308" i="9"/>
  <c r="V308" i="9"/>
  <c r="U308" i="9"/>
  <c r="T308" i="9"/>
  <c r="S308" i="9"/>
  <c r="R308" i="9"/>
  <c r="Q308" i="9"/>
  <c r="P308" i="9"/>
  <c r="O308" i="9"/>
  <c r="N308" i="9"/>
  <c r="M308" i="9"/>
  <c r="L308" i="9"/>
  <c r="K308" i="9"/>
  <c r="J308" i="9"/>
  <c r="I308" i="9"/>
  <c r="H308" i="9"/>
  <c r="G308" i="9"/>
  <c r="F308" i="9"/>
  <c r="E308" i="9"/>
  <c r="D308" i="9"/>
  <c r="C308" i="9"/>
  <c r="AF306" i="9"/>
  <c r="AE306" i="9"/>
  <c r="AD306" i="9"/>
  <c r="AC306" i="9"/>
  <c r="AB306" i="9"/>
  <c r="AA306" i="9"/>
  <c r="Z306" i="9"/>
  <c r="Y306" i="9"/>
  <c r="X306" i="9"/>
  <c r="W306" i="9"/>
  <c r="V306" i="9"/>
  <c r="U306" i="9"/>
  <c r="T306" i="9"/>
  <c r="S306" i="9"/>
  <c r="R306" i="9"/>
  <c r="Q306" i="9"/>
  <c r="P306" i="9"/>
  <c r="O306" i="9"/>
  <c r="N306" i="9"/>
  <c r="M306" i="9"/>
  <c r="L306" i="9"/>
  <c r="K306" i="9"/>
  <c r="J306" i="9"/>
  <c r="I306" i="9"/>
  <c r="H306" i="9"/>
  <c r="G306" i="9"/>
  <c r="F306" i="9"/>
  <c r="E306" i="9"/>
  <c r="D306" i="9"/>
  <c r="C306" i="9"/>
  <c r="AF305" i="9"/>
  <c r="AE305" i="9"/>
  <c r="AD305" i="9"/>
  <c r="AC305" i="9"/>
  <c r="AB305" i="9"/>
  <c r="AA305" i="9"/>
  <c r="Z305" i="9"/>
  <c r="Y305" i="9"/>
  <c r="X305" i="9"/>
  <c r="W305" i="9"/>
  <c r="V305" i="9"/>
  <c r="U305" i="9"/>
  <c r="T305" i="9"/>
  <c r="S305" i="9"/>
  <c r="R305" i="9"/>
  <c r="Q305" i="9"/>
  <c r="P305" i="9"/>
  <c r="O305" i="9"/>
  <c r="N305" i="9"/>
  <c r="M305" i="9"/>
  <c r="L305" i="9"/>
  <c r="K305" i="9"/>
  <c r="J305" i="9"/>
  <c r="I305" i="9"/>
  <c r="H305" i="9"/>
  <c r="G305" i="9"/>
  <c r="F305" i="9"/>
  <c r="E305" i="9"/>
  <c r="D305" i="9"/>
  <c r="C305" i="9"/>
  <c r="AF303" i="9"/>
  <c r="AE303" i="9"/>
  <c r="AD303" i="9"/>
  <c r="AC303" i="9"/>
  <c r="AB303" i="9"/>
  <c r="AA303" i="9"/>
  <c r="Z303" i="9"/>
  <c r="Y303" i="9"/>
  <c r="X303" i="9"/>
  <c r="W303" i="9"/>
  <c r="V303" i="9"/>
  <c r="U303" i="9"/>
  <c r="T303" i="9"/>
  <c r="S303" i="9"/>
  <c r="R303" i="9"/>
  <c r="Q303" i="9"/>
  <c r="P303" i="9"/>
  <c r="O303" i="9"/>
  <c r="N303" i="9"/>
  <c r="M303" i="9"/>
  <c r="L303" i="9"/>
  <c r="K303" i="9"/>
  <c r="J303" i="9"/>
  <c r="I303" i="9"/>
  <c r="H303" i="9"/>
  <c r="G303" i="9"/>
  <c r="F303" i="9"/>
  <c r="E303" i="9"/>
  <c r="D303" i="9"/>
  <c r="C303" i="9"/>
  <c r="AF302" i="9"/>
  <c r="AE302" i="9"/>
  <c r="AD302" i="9"/>
  <c r="AC302" i="9"/>
  <c r="AB302" i="9"/>
  <c r="AA302" i="9"/>
  <c r="Z302" i="9"/>
  <c r="Y302" i="9"/>
  <c r="X302" i="9"/>
  <c r="W302" i="9"/>
  <c r="V302" i="9"/>
  <c r="U302" i="9"/>
  <c r="T302" i="9"/>
  <c r="S302" i="9"/>
  <c r="R302" i="9"/>
  <c r="Q302" i="9"/>
  <c r="P302" i="9"/>
  <c r="O302" i="9"/>
  <c r="N302" i="9"/>
  <c r="M302" i="9"/>
  <c r="L302" i="9"/>
  <c r="K302" i="9"/>
  <c r="J302" i="9"/>
  <c r="I302" i="9"/>
  <c r="H302" i="9"/>
  <c r="G302" i="9"/>
  <c r="F302" i="9"/>
  <c r="E302" i="9"/>
  <c r="D302" i="9"/>
  <c r="C302" i="9"/>
  <c r="AF301" i="9"/>
  <c r="AE301" i="9"/>
  <c r="AD301" i="9"/>
  <c r="AC301" i="9"/>
  <c r="AB301" i="9"/>
  <c r="AA301" i="9"/>
  <c r="Z301" i="9"/>
  <c r="Y301" i="9"/>
  <c r="X301" i="9"/>
  <c r="W301" i="9"/>
  <c r="V301" i="9"/>
  <c r="U301" i="9"/>
  <c r="T301" i="9"/>
  <c r="S301" i="9"/>
  <c r="R301" i="9"/>
  <c r="Q301" i="9"/>
  <c r="P301" i="9"/>
  <c r="O301" i="9"/>
  <c r="N301" i="9"/>
  <c r="M301" i="9"/>
  <c r="L301" i="9"/>
  <c r="K301" i="9"/>
  <c r="J301" i="9"/>
  <c r="I301" i="9"/>
  <c r="H301" i="9"/>
  <c r="G301" i="9"/>
  <c r="F301" i="9"/>
  <c r="E301" i="9"/>
  <c r="D301" i="9"/>
  <c r="C301" i="9"/>
  <c r="AF300" i="9"/>
  <c r="AE300" i="9"/>
  <c r="AD300" i="9"/>
  <c r="AC300" i="9"/>
  <c r="AB300" i="9"/>
  <c r="AA300" i="9"/>
  <c r="Z300" i="9"/>
  <c r="Y300" i="9"/>
  <c r="X300" i="9"/>
  <c r="W300" i="9"/>
  <c r="V300" i="9"/>
  <c r="U300" i="9"/>
  <c r="U298" i="9" s="1"/>
  <c r="U296" i="9" s="1"/>
  <c r="T300" i="9"/>
  <c r="S300" i="9"/>
  <c r="R300" i="9"/>
  <c r="Q300" i="9"/>
  <c r="P300" i="9"/>
  <c r="O300" i="9"/>
  <c r="N300" i="9"/>
  <c r="M300" i="9"/>
  <c r="L300" i="9"/>
  <c r="K300" i="9"/>
  <c r="J300" i="9"/>
  <c r="I300" i="9"/>
  <c r="H300" i="9"/>
  <c r="G300" i="9"/>
  <c r="F300" i="9"/>
  <c r="E300" i="9"/>
  <c r="E298" i="9" s="1"/>
  <c r="D300" i="9"/>
  <c r="C300" i="9"/>
  <c r="AF299" i="9"/>
  <c r="AE299" i="9"/>
  <c r="AD299" i="9"/>
  <c r="AC299" i="9"/>
  <c r="AB299" i="9"/>
  <c r="AA299" i="9"/>
  <c r="Z299" i="9"/>
  <c r="Y299" i="9"/>
  <c r="X299" i="9"/>
  <c r="W299" i="9"/>
  <c r="V299" i="9"/>
  <c r="U299" i="9"/>
  <c r="T299" i="9"/>
  <c r="S299" i="9"/>
  <c r="R299" i="9"/>
  <c r="Q299" i="9"/>
  <c r="P299" i="9"/>
  <c r="O299" i="9"/>
  <c r="N299" i="9"/>
  <c r="M299" i="9"/>
  <c r="L299" i="9"/>
  <c r="K299" i="9"/>
  <c r="J299" i="9"/>
  <c r="I299" i="9"/>
  <c r="H299" i="9"/>
  <c r="G299" i="9"/>
  <c r="F299" i="9"/>
  <c r="E299" i="9"/>
  <c r="D299" i="9"/>
  <c r="C299" i="9"/>
  <c r="AF297" i="9"/>
  <c r="AE297" i="9"/>
  <c r="AD297" i="9"/>
  <c r="AC297" i="9"/>
  <c r="AB297" i="9"/>
  <c r="AA297" i="9"/>
  <c r="Z297" i="9"/>
  <c r="Y297" i="9"/>
  <c r="X297" i="9"/>
  <c r="W297" i="9"/>
  <c r="V297" i="9"/>
  <c r="U297" i="9"/>
  <c r="T297" i="9"/>
  <c r="S297" i="9"/>
  <c r="R297" i="9"/>
  <c r="Q297" i="9"/>
  <c r="P297" i="9"/>
  <c r="O297" i="9"/>
  <c r="N297" i="9"/>
  <c r="M297" i="9"/>
  <c r="L297" i="9"/>
  <c r="K297" i="9"/>
  <c r="J297" i="9"/>
  <c r="I297" i="9"/>
  <c r="H297" i="9"/>
  <c r="G297" i="9"/>
  <c r="F297" i="9"/>
  <c r="E297" i="9"/>
  <c r="D297" i="9"/>
  <c r="C297" i="9"/>
  <c r="AF285" i="9"/>
  <c r="AE285" i="9"/>
  <c r="AD285" i="9"/>
  <c r="AC285" i="9"/>
  <c r="AB285" i="9"/>
  <c r="AA285" i="9"/>
  <c r="Z285" i="9"/>
  <c r="Y285" i="9"/>
  <c r="X285" i="9"/>
  <c r="W285" i="9"/>
  <c r="V285" i="9"/>
  <c r="U285" i="9"/>
  <c r="T285" i="9"/>
  <c r="S285" i="9"/>
  <c r="R285" i="9"/>
  <c r="Q285" i="9"/>
  <c r="P285" i="9"/>
  <c r="O285" i="9"/>
  <c r="O280" i="9" s="1"/>
  <c r="N285" i="9"/>
  <c r="M285" i="9"/>
  <c r="L285" i="9"/>
  <c r="K285" i="9"/>
  <c r="J285" i="9"/>
  <c r="I285" i="9"/>
  <c r="H285" i="9"/>
  <c r="G285" i="9"/>
  <c r="F285" i="9"/>
  <c r="E285" i="9"/>
  <c r="D285" i="9"/>
  <c r="C285" i="9"/>
  <c r="AF282" i="9"/>
  <c r="AE282" i="9"/>
  <c r="AD282" i="9"/>
  <c r="AC282" i="9"/>
  <c r="AB282" i="9"/>
  <c r="AA282" i="9"/>
  <c r="Z282" i="9"/>
  <c r="Y282" i="9"/>
  <c r="X282" i="9"/>
  <c r="W282" i="9"/>
  <c r="V282" i="9"/>
  <c r="V280" i="9" s="1"/>
  <c r="U282" i="9"/>
  <c r="T282" i="9"/>
  <c r="S282" i="9"/>
  <c r="R282" i="9"/>
  <c r="Q282" i="9"/>
  <c r="P282" i="9"/>
  <c r="O282" i="9"/>
  <c r="N282" i="9"/>
  <c r="M282" i="9"/>
  <c r="L282" i="9"/>
  <c r="K282" i="9"/>
  <c r="J282" i="9"/>
  <c r="I282" i="9"/>
  <c r="H282" i="9"/>
  <c r="G282" i="9"/>
  <c r="F282" i="9"/>
  <c r="E282" i="9"/>
  <c r="D282" i="9"/>
  <c r="C282" i="9"/>
  <c r="C280" i="9"/>
  <c r="AF258" i="9"/>
  <c r="AF256" i="9" s="1"/>
  <c r="AE258" i="9"/>
  <c r="AE256" i="9"/>
  <c r="AD258" i="9"/>
  <c r="AD256" i="9" s="1"/>
  <c r="AC258" i="9"/>
  <c r="AC256" i="9" s="1"/>
  <c r="AB258" i="9"/>
  <c r="AB256" i="9" s="1"/>
  <c r="AA258" i="9"/>
  <c r="AA256" i="9" s="1"/>
  <c r="Z258" i="9"/>
  <c r="Z256" i="9" s="1"/>
  <c r="Y258" i="9"/>
  <c r="Y256" i="9" s="1"/>
  <c r="X258" i="9"/>
  <c r="X256" i="9" s="1"/>
  <c r="W258" i="9"/>
  <c r="W256" i="9" s="1"/>
  <c r="V258" i="9"/>
  <c r="U258" i="9"/>
  <c r="U256" i="9"/>
  <c r="T258" i="9"/>
  <c r="T256" i="9" s="1"/>
  <c r="S258" i="9"/>
  <c r="S256" i="9"/>
  <c r="R258" i="9"/>
  <c r="R256" i="9" s="1"/>
  <c r="Q258" i="9"/>
  <c r="Q256" i="9" s="1"/>
  <c r="P258" i="9"/>
  <c r="P256" i="9" s="1"/>
  <c r="O258" i="9"/>
  <c r="O256" i="9" s="1"/>
  <c r="N258" i="9"/>
  <c r="N256" i="9" s="1"/>
  <c r="M258" i="9"/>
  <c r="M256" i="9"/>
  <c r="L258" i="9"/>
  <c r="L256" i="9" s="1"/>
  <c r="K258" i="9"/>
  <c r="K256" i="9"/>
  <c r="J258" i="9"/>
  <c r="J256" i="9" s="1"/>
  <c r="I258" i="9"/>
  <c r="I256" i="9" s="1"/>
  <c r="H258" i="9"/>
  <c r="H256" i="9"/>
  <c r="G258" i="9"/>
  <c r="G256" i="9" s="1"/>
  <c r="F258" i="9"/>
  <c r="E258" i="9"/>
  <c r="E256" i="9" s="1"/>
  <c r="D258" i="9"/>
  <c r="D256" i="9"/>
  <c r="C258" i="9"/>
  <c r="C256" i="9" s="1"/>
  <c r="V256" i="9"/>
  <c r="F256" i="9"/>
  <c r="AF247" i="9"/>
  <c r="AF329" i="9" s="1"/>
  <c r="AE247" i="9"/>
  <c r="AE329" i="9"/>
  <c r="AD247" i="9"/>
  <c r="AD329" i="9" s="1"/>
  <c r="AC247" i="9"/>
  <c r="AC329" i="9" s="1"/>
  <c r="AB247" i="9"/>
  <c r="AB329" i="9" s="1"/>
  <c r="AA247" i="9"/>
  <c r="AA329" i="9" s="1"/>
  <c r="Z247" i="9"/>
  <c r="Z329" i="9" s="1"/>
  <c r="Y247" i="9"/>
  <c r="Y329" i="9"/>
  <c r="X247" i="9"/>
  <c r="X329" i="9" s="1"/>
  <c r="W247" i="9"/>
  <c r="W329" i="9"/>
  <c r="V247" i="9"/>
  <c r="V329" i="9" s="1"/>
  <c r="U247" i="9"/>
  <c r="U329" i="9" s="1"/>
  <c r="T247" i="9"/>
  <c r="T329" i="9" s="1"/>
  <c r="S247" i="9"/>
  <c r="R247" i="9"/>
  <c r="R329" i="9" s="1"/>
  <c r="Q247" i="9"/>
  <c r="Q329" i="9"/>
  <c r="P247" i="9"/>
  <c r="P329" i="9" s="1"/>
  <c r="O247" i="9"/>
  <c r="O329" i="9"/>
  <c r="N247" i="9"/>
  <c r="N329" i="9" s="1"/>
  <c r="M247" i="9"/>
  <c r="M329" i="9" s="1"/>
  <c r="L247" i="9"/>
  <c r="L329" i="9" s="1"/>
  <c r="K247" i="9"/>
  <c r="K329" i="9" s="1"/>
  <c r="J247" i="9"/>
  <c r="J329" i="9" s="1"/>
  <c r="I247" i="9"/>
  <c r="I329" i="9"/>
  <c r="H247" i="9"/>
  <c r="H329" i="9" s="1"/>
  <c r="G247" i="9"/>
  <c r="G329" i="9"/>
  <c r="F247" i="9"/>
  <c r="F329" i="9" s="1"/>
  <c r="E247" i="9"/>
  <c r="E329" i="9" s="1"/>
  <c r="D247" i="9"/>
  <c r="D329" i="9" s="1"/>
  <c r="C247" i="9"/>
  <c r="C329" i="9" s="1"/>
  <c r="AF243" i="9"/>
  <c r="AE243" i="9"/>
  <c r="AD243" i="9"/>
  <c r="AC243" i="9"/>
  <c r="AB243" i="9"/>
  <c r="AA243" i="9"/>
  <c r="Z243" i="9"/>
  <c r="Y243" i="9"/>
  <c r="X243" i="9"/>
  <c r="W243" i="9"/>
  <c r="V243" i="9"/>
  <c r="U243" i="9"/>
  <c r="T243" i="9"/>
  <c r="S243" i="9"/>
  <c r="R243" i="9"/>
  <c r="Q243" i="9"/>
  <c r="P243" i="9"/>
  <c r="O243" i="9"/>
  <c r="N243" i="9"/>
  <c r="M243" i="9"/>
  <c r="L243" i="9"/>
  <c r="K243" i="9"/>
  <c r="J243" i="9"/>
  <c r="I243" i="9"/>
  <c r="H243" i="9"/>
  <c r="G243" i="9"/>
  <c r="F243" i="9"/>
  <c r="E243" i="9"/>
  <c r="D243" i="9"/>
  <c r="C243" i="9"/>
  <c r="AF240" i="9"/>
  <c r="AF238" i="9" s="1"/>
  <c r="AE240" i="9"/>
  <c r="AE238" i="9" s="1"/>
  <c r="AD240" i="9"/>
  <c r="AC240" i="9"/>
  <c r="AB240" i="9"/>
  <c r="AA240" i="9"/>
  <c r="Z240" i="9"/>
  <c r="Y240" i="9"/>
  <c r="X240" i="9"/>
  <c r="W240" i="9"/>
  <c r="V240" i="9"/>
  <c r="U240" i="9"/>
  <c r="T240" i="9"/>
  <c r="S240" i="9"/>
  <c r="R240" i="9"/>
  <c r="Q240" i="9"/>
  <c r="P240" i="9"/>
  <c r="O240" i="9"/>
  <c r="O238" i="9" s="1"/>
  <c r="N240" i="9"/>
  <c r="M240" i="9"/>
  <c r="L240" i="9"/>
  <c r="K240" i="9"/>
  <c r="J240" i="9"/>
  <c r="I240" i="9"/>
  <c r="H240" i="9"/>
  <c r="G240" i="9"/>
  <c r="F240" i="9"/>
  <c r="E240" i="9"/>
  <c r="D240" i="9"/>
  <c r="C240" i="9"/>
  <c r="T238" i="9"/>
  <c r="AF216" i="9"/>
  <c r="AE216" i="9"/>
  <c r="AE214" i="9"/>
  <c r="AD216" i="9"/>
  <c r="AD214" i="9" s="1"/>
  <c r="AC216" i="9"/>
  <c r="AC214" i="9"/>
  <c r="AB216" i="9"/>
  <c r="AB214" i="9" s="1"/>
  <c r="AA216" i="9"/>
  <c r="AA214" i="9" s="1"/>
  <c r="Z216" i="9"/>
  <c r="Z214" i="9"/>
  <c r="Y216" i="9"/>
  <c r="Y214" i="9" s="1"/>
  <c r="X216" i="9"/>
  <c r="W216" i="9"/>
  <c r="W214" i="9" s="1"/>
  <c r="V216" i="9"/>
  <c r="V214" i="9"/>
  <c r="U216" i="9"/>
  <c r="U214" i="9" s="1"/>
  <c r="T216" i="9"/>
  <c r="T214" i="9"/>
  <c r="S216" i="9"/>
  <c r="S214" i="9" s="1"/>
  <c r="R216" i="9"/>
  <c r="Q216" i="9"/>
  <c r="Q214" i="9"/>
  <c r="P216" i="9"/>
  <c r="P214" i="9" s="1"/>
  <c r="O216" i="9"/>
  <c r="O214" i="9" s="1"/>
  <c r="N216" i="9"/>
  <c r="N214" i="9" s="1"/>
  <c r="M216" i="9"/>
  <c r="M214" i="9" s="1"/>
  <c r="L216" i="9"/>
  <c r="L214" i="9" s="1"/>
  <c r="K216" i="9"/>
  <c r="K214" i="9" s="1"/>
  <c r="J216" i="9"/>
  <c r="J214" i="9" s="1"/>
  <c r="I216" i="9"/>
  <c r="I214" i="9" s="1"/>
  <c r="H216" i="9"/>
  <c r="G216" i="9"/>
  <c r="G214" i="9" s="1"/>
  <c r="F216" i="9"/>
  <c r="E216" i="9"/>
  <c r="E214" i="9"/>
  <c r="D216" i="9"/>
  <c r="D214" i="9" s="1"/>
  <c r="C216" i="9"/>
  <c r="C214" i="9" s="1"/>
  <c r="AF214" i="9"/>
  <c r="X214" i="9"/>
  <c r="R214" i="9"/>
  <c r="H214" i="9"/>
  <c r="F214" i="9"/>
  <c r="C208" i="9"/>
  <c r="AF205" i="9"/>
  <c r="AE205" i="9"/>
  <c r="AD205" i="9"/>
  <c r="AC205" i="9"/>
  <c r="AB205" i="9"/>
  <c r="AA205" i="9"/>
  <c r="Z205" i="9"/>
  <c r="Y205" i="9"/>
  <c r="X205" i="9"/>
  <c r="W205" i="9"/>
  <c r="V205" i="9"/>
  <c r="U205" i="9"/>
  <c r="T205" i="9"/>
  <c r="S205" i="9"/>
  <c r="R205" i="9"/>
  <c r="Q205" i="9"/>
  <c r="P205" i="9"/>
  <c r="O205" i="9"/>
  <c r="N205" i="9"/>
  <c r="M205" i="9"/>
  <c r="L205" i="9"/>
  <c r="K205" i="9"/>
  <c r="J205" i="9"/>
  <c r="I205" i="9"/>
  <c r="H205" i="9"/>
  <c r="G205" i="9"/>
  <c r="F205" i="9"/>
  <c r="E205" i="9"/>
  <c r="D205" i="9"/>
  <c r="C205" i="9"/>
  <c r="AF204" i="9"/>
  <c r="AE204" i="9"/>
  <c r="AD204" i="9"/>
  <c r="AC204" i="9"/>
  <c r="AB204" i="9"/>
  <c r="AA204" i="9"/>
  <c r="Z204" i="9"/>
  <c r="Y204" i="9"/>
  <c r="X204" i="9"/>
  <c r="W204" i="9"/>
  <c r="V204" i="9"/>
  <c r="U204" i="9"/>
  <c r="T204" i="9"/>
  <c r="S204" i="9"/>
  <c r="R204" i="9"/>
  <c r="Q204" i="9"/>
  <c r="P204" i="9"/>
  <c r="O204" i="9"/>
  <c r="N204" i="9"/>
  <c r="M204" i="9"/>
  <c r="L204" i="9"/>
  <c r="K204" i="9"/>
  <c r="J204" i="9"/>
  <c r="I204" i="9"/>
  <c r="H204" i="9"/>
  <c r="G204" i="9"/>
  <c r="F204" i="9"/>
  <c r="E204" i="9"/>
  <c r="D204" i="9"/>
  <c r="C204" i="9"/>
  <c r="AF203" i="9"/>
  <c r="AE203" i="9"/>
  <c r="AD203" i="9"/>
  <c r="AC203" i="9"/>
  <c r="AB203" i="9"/>
  <c r="AA203" i="9"/>
  <c r="Z203" i="9"/>
  <c r="Y203" i="9"/>
  <c r="X203" i="9"/>
  <c r="W203" i="9"/>
  <c r="V203" i="9"/>
  <c r="U203" i="9"/>
  <c r="T203" i="9"/>
  <c r="S203" i="9"/>
  <c r="R203" i="9"/>
  <c r="Q203" i="9"/>
  <c r="P203" i="9"/>
  <c r="O203" i="9"/>
  <c r="N203" i="9"/>
  <c r="M203" i="9"/>
  <c r="L203" i="9"/>
  <c r="K203" i="9"/>
  <c r="J203" i="9"/>
  <c r="I203" i="9"/>
  <c r="H203" i="9"/>
  <c r="G203" i="9"/>
  <c r="F203" i="9"/>
  <c r="E203" i="9"/>
  <c r="D203" i="9"/>
  <c r="C203" i="9"/>
  <c r="AF202" i="9"/>
  <c r="AE202" i="9"/>
  <c r="AE201" i="9" s="1"/>
  <c r="AD202" i="9"/>
  <c r="AC202" i="9"/>
  <c r="AB202" i="9"/>
  <c r="AA202" i="9"/>
  <c r="Z202" i="9"/>
  <c r="Y202" i="9"/>
  <c r="X202" i="9"/>
  <c r="W202" i="9"/>
  <c r="V202" i="9"/>
  <c r="U202" i="9"/>
  <c r="T202" i="9"/>
  <c r="S202" i="9"/>
  <c r="R202" i="9"/>
  <c r="Q202" i="9"/>
  <c r="P202" i="9"/>
  <c r="O202" i="9"/>
  <c r="O201" i="9"/>
  <c r="N202" i="9"/>
  <c r="M202" i="9"/>
  <c r="L202" i="9"/>
  <c r="K202" i="9"/>
  <c r="K201" i="9" s="1"/>
  <c r="J202" i="9"/>
  <c r="I202" i="9"/>
  <c r="H202" i="9"/>
  <c r="G202" i="9"/>
  <c r="G201" i="9" s="1"/>
  <c r="F202" i="9"/>
  <c r="E202" i="9"/>
  <c r="D202" i="9"/>
  <c r="C202" i="9"/>
  <c r="Y201" i="9"/>
  <c r="M201" i="9"/>
  <c r="AF200" i="9"/>
  <c r="AE200" i="9"/>
  <c r="AD200" i="9"/>
  <c r="AC200" i="9"/>
  <c r="AB200" i="9"/>
  <c r="AA200" i="9"/>
  <c r="Z200" i="9"/>
  <c r="Y200" i="9"/>
  <c r="X200" i="9"/>
  <c r="W200" i="9"/>
  <c r="V200" i="9"/>
  <c r="U200" i="9"/>
  <c r="T200" i="9"/>
  <c r="S200" i="9"/>
  <c r="R200" i="9"/>
  <c r="Q200" i="9"/>
  <c r="P200" i="9"/>
  <c r="O200" i="9"/>
  <c r="N200" i="9"/>
  <c r="M200" i="9"/>
  <c r="L200" i="9"/>
  <c r="K200" i="9"/>
  <c r="J200" i="9"/>
  <c r="I200" i="9"/>
  <c r="H200" i="9"/>
  <c r="G200" i="9"/>
  <c r="F200" i="9"/>
  <c r="E200" i="9"/>
  <c r="D200" i="9"/>
  <c r="C200" i="9"/>
  <c r="AF199" i="9"/>
  <c r="AE199" i="9"/>
  <c r="AD199" i="9"/>
  <c r="AC199" i="9"/>
  <c r="AB199" i="9"/>
  <c r="AA199" i="9"/>
  <c r="Z199" i="9"/>
  <c r="Y199" i="9"/>
  <c r="X199" i="9"/>
  <c r="W199" i="9"/>
  <c r="V199" i="9"/>
  <c r="U199" i="9"/>
  <c r="T199" i="9"/>
  <c r="S199" i="9"/>
  <c r="R199" i="9"/>
  <c r="Q199" i="9"/>
  <c r="P199" i="9"/>
  <c r="O199" i="9"/>
  <c r="N199" i="9"/>
  <c r="M199" i="9"/>
  <c r="L199" i="9"/>
  <c r="K199" i="9"/>
  <c r="J199" i="9"/>
  <c r="I199" i="9"/>
  <c r="H199" i="9"/>
  <c r="G199" i="9"/>
  <c r="F199" i="9"/>
  <c r="E199" i="9"/>
  <c r="D199" i="9"/>
  <c r="C199" i="9"/>
  <c r="AF198" i="9"/>
  <c r="AE198" i="9"/>
  <c r="AD198" i="9"/>
  <c r="AC198" i="9"/>
  <c r="AB198" i="9"/>
  <c r="AA198" i="9"/>
  <c r="Z198" i="9"/>
  <c r="Y198" i="9"/>
  <c r="X198" i="9"/>
  <c r="W198" i="9"/>
  <c r="V198" i="9"/>
  <c r="U198" i="9"/>
  <c r="T198" i="9"/>
  <c r="S198" i="9"/>
  <c r="R198" i="9"/>
  <c r="Q198" i="9"/>
  <c r="P198" i="9"/>
  <c r="O198" i="9"/>
  <c r="N198" i="9"/>
  <c r="M198" i="9"/>
  <c r="L198" i="9"/>
  <c r="K198" i="9"/>
  <c r="J198" i="9"/>
  <c r="I198" i="9"/>
  <c r="H198" i="9"/>
  <c r="G198" i="9"/>
  <c r="F198" i="9"/>
  <c r="E198" i="9"/>
  <c r="D198" i="9"/>
  <c r="C198" i="9"/>
  <c r="AF197" i="9"/>
  <c r="AE197" i="9"/>
  <c r="AD197" i="9"/>
  <c r="AC197" i="9"/>
  <c r="AB197" i="9"/>
  <c r="AA197" i="9"/>
  <c r="Z197" i="9"/>
  <c r="Y197" i="9"/>
  <c r="X197" i="9"/>
  <c r="W197" i="9"/>
  <c r="V197" i="9"/>
  <c r="U197" i="9"/>
  <c r="T197" i="9"/>
  <c r="S197" i="9"/>
  <c r="R197" i="9"/>
  <c r="Q197" i="9"/>
  <c r="P197" i="9"/>
  <c r="O197" i="9"/>
  <c r="N197" i="9"/>
  <c r="M197" i="9"/>
  <c r="L197" i="9"/>
  <c r="K197" i="9"/>
  <c r="J197" i="9"/>
  <c r="I197" i="9"/>
  <c r="H197" i="9"/>
  <c r="G197" i="9"/>
  <c r="F197" i="9"/>
  <c r="E197" i="9"/>
  <c r="D197" i="9"/>
  <c r="C197" i="9"/>
  <c r="AF196" i="9"/>
  <c r="AE196" i="9"/>
  <c r="AD196" i="9"/>
  <c r="AC196" i="9"/>
  <c r="AB196" i="9"/>
  <c r="AA196" i="9"/>
  <c r="Z196" i="9"/>
  <c r="Y196" i="9"/>
  <c r="X196" i="9"/>
  <c r="W196" i="9"/>
  <c r="V196" i="9"/>
  <c r="U196" i="9"/>
  <c r="T196" i="9"/>
  <c r="S196" i="9"/>
  <c r="R196" i="9"/>
  <c r="Q196" i="9"/>
  <c r="P196" i="9"/>
  <c r="O196" i="9"/>
  <c r="N196" i="9"/>
  <c r="M196" i="9"/>
  <c r="L196" i="9"/>
  <c r="K196" i="9"/>
  <c r="J196" i="9"/>
  <c r="I196" i="9"/>
  <c r="H196" i="9"/>
  <c r="G196" i="9"/>
  <c r="F196" i="9"/>
  <c r="E196" i="9"/>
  <c r="D196" i="9"/>
  <c r="C196" i="9"/>
  <c r="AF195" i="9"/>
  <c r="AE195" i="9"/>
  <c r="AD195" i="9"/>
  <c r="AC195" i="9"/>
  <c r="AC194" i="9"/>
  <c r="AB195" i="9"/>
  <c r="AA195" i="9"/>
  <c r="Z195" i="9"/>
  <c r="Y195" i="9"/>
  <c r="Y194" i="9" s="1"/>
  <c r="Y206" i="9" s="1"/>
  <c r="X195" i="9"/>
  <c r="W195" i="9"/>
  <c r="V195" i="9"/>
  <c r="U195" i="9"/>
  <c r="U194" i="9" s="1"/>
  <c r="T195" i="9"/>
  <c r="S195" i="9"/>
  <c r="R195" i="9"/>
  <c r="Q195" i="9"/>
  <c r="P195" i="9"/>
  <c r="O195" i="9"/>
  <c r="N195" i="9"/>
  <c r="M195" i="9"/>
  <c r="M194" i="9" s="1"/>
  <c r="L195" i="9"/>
  <c r="K195" i="9"/>
  <c r="J195" i="9"/>
  <c r="I195" i="9"/>
  <c r="I194" i="9" s="1"/>
  <c r="H195" i="9"/>
  <c r="G195" i="9"/>
  <c r="F195" i="9"/>
  <c r="E195" i="9"/>
  <c r="E194" i="9" s="1"/>
  <c r="D195" i="9"/>
  <c r="C195" i="9"/>
  <c r="AF191" i="9"/>
  <c r="AE191" i="9"/>
  <c r="AD191" i="9"/>
  <c r="AC191" i="9"/>
  <c r="AB191" i="9"/>
  <c r="AA191" i="9"/>
  <c r="Z191" i="9"/>
  <c r="Y191" i="9"/>
  <c r="X191" i="9"/>
  <c r="W191" i="9"/>
  <c r="V191" i="9"/>
  <c r="U191" i="9"/>
  <c r="T191" i="9"/>
  <c r="S191" i="9"/>
  <c r="R191" i="9"/>
  <c r="Q191" i="9"/>
  <c r="P191" i="9"/>
  <c r="O191" i="9"/>
  <c r="N191" i="9"/>
  <c r="M191" i="9"/>
  <c r="L191" i="9"/>
  <c r="L192" i="9" s="1"/>
  <c r="K191" i="9"/>
  <c r="J191" i="9"/>
  <c r="I191" i="9"/>
  <c r="H191" i="9"/>
  <c r="G191" i="9"/>
  <c r="F191" i="9"/>
  <c r="E191" i="9"/>
  <c r="D191" i="9"/>
  <c r="C191" i="9"/>
  <c r="AF190" i="9"/>
  <c r="AE190" i="9"/>
  <c r="AD190" i="9"/>
  <c r="AC190" i="9"/>
  <c r="AB190" i="9"/>
  <c r="AA190" i="9"/>
  <c r="Z190" i="9"/>
  <c r="Y190" i="9"/>
  <c r="X190" i="9"/>
  <c r="W190" i="9"/>
  <c r="V190" i="9"/>
  <c r="U190" i="9"/>
  <c r="T190" i="9"/>
  <c r="S190" i="9"/>
  <c r="R190" i="9"/>
  <c r="Q190" i="9"/>
  <c r="P190" i="9"/>
  <c r="O190" i="9"/>
  <c r="N190" i="9"/>
  <c r="M190" i="9"/>
  <c r="L190" i="9"/>
  <c r="K190" i="9"/>
  <c r="J190" i="9"/>
  <c r="I190" i="9"/>
  <c r="H190" i="9"/>
  <c r="G190" i="9"/>
  <c r="F190" i="9"/>
  <c r="E190" i="9"/>
  <c r="D190" i="9"/>
  <c r="C190" i="9"/>
  <c r="AF187" i="9"/>
  <c r="AE187" i="9"/>
  <c r="AD187" i="9"/>
  <c r="AC187" i="9"/>
  <c r="AB187" i="9"/>
  <c r="AA187" i="9"/>
  <c r="Z187" i="9"/>
  <c r="Y187" i="9"/>
  <c r="X187" i="9"/>
  <c r="W187" i="9"/>
  <c r="V187" i="9"/>
  <c r="U187" i="9"/>
  <c r="T187" i="9"/>
  <c r="S187" i="9"/>
  <c r="R187" i="9"/>
  <c r="Q187" i="9"/>
  <c r="P187" i="9"/>
  <c r="O187" i="9"/>
  <c r="N187" i="9"/>
  <c r="M187" i="9"/>
  <c r="L187" i="9"/>
  <c r="K187" i="9"/>
  <c r="J187" i="9"/>
  <c r="I187" i="9"/>
  <c r="H187" i="9"/>
  <c r="G187" i="9"/>
  <c r="F187" i="9"/>
  <c r="E187" i="9"/>
  <c r="D187" i="9"/>
  <c r="C187" i="9"/>
  <c r="AF186" i="9"/>
  <c r="AE186" i="9"/>
  <c r="AD186" i="9"/>
  <c r="AC186" i="9"/>
  <c r="AB186" i="9"/>
  <c r="AA186" i="9"/>
  <c r="Z186" i="9"/>
  <c r="Y186" i="9"/>
  <c r="X186" i="9"/>
  <c r="W186" i="9"/>
  <c r="V186" i="9"/>
  <c r="U186" i="9"/>
  <c r="T186" i="9"/>
  <c r="S186" i="9"/>
  <c r="R186" i="9"/>
  <c r="Q186" i="9"/>
  <c r="P186" i="9"/>
  <c r="O186" i="9"/>
  <c r="N186" i="9"/>
  <c r="M186" i="9"/>
  <c r="L186" i="9"/>
  <c r="K186" i="9"/>
  <c r="J186" i="9"/>
  <c r="I186" i="9"/>
  <c r="H186" i="9"/>
  <c r="G186" i="9"/>
  <c r="F186" i="9"/>
  <c r="E186" i="9"/>
  <c r="D186" i="9"/>
  <c r="C186" i="9"/>
  <c r="AF184" i="9"/>
  <c r="AE184" i="9"/>
  <c r="AD184" i="9"/>
  <c r="AC184" i="9"/>
  <c r="AB184" i="9"/>
  <c r="AA184" i="9"/>
  <c r="Z184" i="9"/>
  <c r="Y184" i="9"/>
  <c r="X184" i="9"/>
  <c r="W184" i="9"/>
  <c r="V184" i="9"/>
  <c r="U184" i="9"/>
  <c r="T184" i="9"/>
  <c r="S184" i="9"/>
  <c r="R184" i="9"/>
  <c r="Q184" i="9"/>
  <c r="P184" i="9"/>
  <c r="O184" i="9"/>
  <c r="N184" i="9"/>
  <c r="M184" i="9"/>
  <c r="L184" i="9"/>
  <c r="K184" i="9"/>
  <c r="J184" i="9"/>
  <c r="I184" i="9"/>
  <c r="H184" i="9"/>
  <c r="G184" i="9"/>
  <c r="F184" i="9"/>
  <c r="E184" i="9"/>
  <c r="D184" i="9"/>
  <c r="C184" i="9"/>
  <c r="AF183" i="9"/>
  <c r="AE183" i="9"/>
  <c r="AD183" i="9"/>
  <c r="AC183" i="9"/>
  <c r="AB183" i="9"/>
  <c r="AA183" i="9"/>
  <c r="Z183" i="9"/>
  <c r="Y183" i="9"/>
  <c r="X183" i="9"/>
  <c r="W183" i="9"/>
  <c r="V183" i="9"/>
  <c r="U183" i="9"/>
  <c r="T183" i="9"/>
  <c r="S183" i="9"/>
  <c r="R183" i="9"/>
  <c r="Q183" i="9"/>
  <c r="P183" i="9"/>
  <c r="O183" i="9"/>
  <c r="N183" i="9"/>
  <c r="M183" i="9"/>
  <c r="L183" i="9"/>
  <c r="K183" i="9"/>
  <c r="J183" i="9"/>
  <c r="I183" i="9"/>
  <c r="H183" i="9"/>
  <c r="G183" i="9"/>
  <c r="F183" i="9"/>
  <c r="E183" i="9"/>
  <c r="D183" i="9"/>
  <c r="C183" i="9"/>
  <c r="AF182" i="9"/>
  <c r="AE182" i="9"/>
  <c r="AD182" i="9"/>
  <c r="AC182" i="9"/>
  <c r="AB182" i="9"/>
  <c r="AA182" i="9"/>
  <c r="Z182" i="9"/>
  <c r="Y182" i="9"/>
  <c r="X182" i="9"/>
  <c r="W182" i="9"/>
  <c r="V182" i="9"/>
  <c r="U182" i="9"/>
  <c r="T182" i="9"/>
  <c r="S182" i="9"/>
  <c r="R182" i="9"/>
  <c r="Q182" i="9"/>
  <c r="P182" i="9"/>
  <c r="O182" i="9"/>
  <c r="N182" i="9"/>
  <c r="M182" i="9"/>
  <c r="L182" i="9"/>
  <c r="K182" i="9"/>
  <c r="J182" i="9"/>
  <c r="I182" i="9"/>
  <c r="H182" i="9"/>
  <c r="G182" i="9"/>
  <c r="F182" i="9"/>
  <c r="E182" i="9"/>
  <c r="D182" i="9"/>
  <c r="C182" i="9"/>
  <c r="AF181" i="9"/>
  <c r="AE181" i="9"/>
  <c r="AD181" i="9"/>
  <c r="AC181" i="9"/>
  <c r="AB181" i="9"/>
  <c r="AA181" i="9"/>
  <c r="Z181" i="9"/>
  <c r="Y181" i="9"/>
  <c r="X181" i="9"/>
  <c r="W181" i="9"/>
  <c r="V181" i="9"/>
  <c r="U181" i="9"/>
  <c r="T181" i="9"/>
  <c r="S181" i="9"/>
  <c r="R181" i="9"/>
  <c r="Q181" i="9"/>
  <c r="P181" i="9"/>
  <c r="O181" i="9"/>
  <c r="N181" i="9"/>
  <c r="M181" i="9"/>
  <c r="L181" i="9"/>
  <c r="K181" i="9"/>
  <c r="J181" i="9"/>
  <c r="I181" i="9"/>
  <c r="H181" i="9"/>
  <c r="G181" i="9"/>
  <c r="F181" i="9"/>
  <c r="E181" i="9"/>
  <c r="D181" i="9"/>
  <c r="C181" i="9"/>
  <c r="AF164" i="9"/>
  <c r="AE164" i="9"/>
  <c r="AD164" i="9"/>
  <c r="AC164" i="9"/>
  <c r="AB164" i="9"/>
  <c r="AA164" i="9"/>
  <c r="Z164" i="9"/>
  <c r="Y164" i="9"/>
  <c r="X164" i="9"/>
  <c r="W164" i="9"/>
  <c r="V164" i="9"/>
  <c r="U164" i="9"/>
  <c r="T164" i="9"/>
  <c r="S164" i="9"/>
  <c r="R164" i="9"/>
  <c r="Q164" i="9"/>
  <c r="P164" i="9"/>
  <c r="O164" i="9"/>
  <c r="N164" i="9"/>
  <c r="M164" i="9"/>
  <c r="L164" i="9"/>
  <c r="K164" i="9"/>
  <c r="J164" i="9"/>
  <c r="I164" i="9"/>
  <c r="H164" i="9"/>
  <c r="G164" i="9"/>
  <c r="F164" i="9"/>
  <c r="E164" i="9"/>
  <c r="D164" i="9"/>
  <c r="C164" i="9"/>
  <c r="AF157" i="9"/>
  <c r="AE157" i="9"/>
  <c r="AD157" i="9"/>
  <c r="AC157" i="9"/>
  <c r="AB157" i="9"/>
  <c r="AA157" i="9"/>
  <c r="Z157" i="9"/>
  <c r="Y157" i="9"/>
  <c r="X157" i="9"/>
  <c r="W157" i="9"/>
  <c r="V157" i="9"/>
  <c r="U157" i="9"/>
  <c r="T157" i="9"/>
  <c r="S157" i="9"/>
  <c r="R157" i="9"/>
  <c r="R169" i="9" s="1"/>
  <c r="Q157" i="9"/>
  <c r="P157" i="9"/>
  <c r="O157" i="9"/>
  <c r="N157" i="9"/>
  <c r="N169" i="9" s="1"/>
  <c r="M157" i="9"/>
  <c r="L157" i="9"/>
  <c r="K157" i="9"/>
  <c r="J157" i="9"/>
  <c r="J169" i="9" s="1"/>
  <c r="I157" i="9"/>
  <c r="H157" i="9"/>
  <c r="G157" i="9"/>
  <c r="F157" i="9"/>
  <c r="F169" i="9" s="1"/>
  <c r="E157" i="9"/>
  <c r="D157" i="9"/>
  <c r="C157" i="9"/>
  <c r="AF155" i="9"/>
  <c r="AE155" i="9"/>
  <c r="AD155" i="9"/>
  <c r="AC155" i="9"/>
  <c r="AB155" i="9"/>
  <c r="AA155" i="9"/>
  <c r="Z155" i="9"/>
  <c r="Y155" i="9"/>
  <c r="X155" i="9"/>
  <c r="W155" i="9"/>
  <c r="V155" i="9"/>
  <c r="U155" i="9"/>
  <c r="T155" i="9"/>
  <c r="S155" i="9"/>
  <c r="R155" i="9"/>
  <c r="Q155" i="9"/>
  <c r="P155" i="9"/>
  <c r="O155" i="9"/>
  <c r="N155" i="9"/>
  <c r="M155" i="9"/>
  <c r="L155" i="9"/>
  <c r="K155" i="9"/>
  <c r="J155" i="9"/>
  <c r="I155" i="9"/>
  <c r="H155" i="9"/>
  <c r="G155" i="9"/>
  <c r="F155" i="9"/>
  <c r="E155" i="9"/>
  <c r="D155" i="9"/>
  <c r="C155" i="9"/>
  <c r="AF143" i="9"/>
  <c r="AF142" i="9" s="1"/>
  <c r="AE143" i="9"/>
  <c r="AE142" i="9" s="1"/>
  <c r="AD143" i="9"/>
  <c r="AD142" i="9"/>
  <c r="AC143" i="9"/>
  <c r="AB143" i="9"/>
  <c r="AB142" i="9" s="1"/>
  <c r="AA143" i="9"/>
  <c r="AA142" i="9"/>
  <c r="Z143" i="9"/>
  <c r="Z142" i="9" s="1"/>
  <c r="Y143" i="9"/>
  <c r="X143" i="9"/>
  <c r="X142" i="9" s="1"/>
  <c r="W143" i="9"/>
  <c r="W142" i="9" s="1"/>
  <c r="V143" i="9"/>
  <c r="V142" i="9" s="1"/>
  <c r="U143" i="9"/>
  <c r="T143" i="9"/>
  <c r="T142" i="9"/>
  <c r="S143" i="9"/>
  <c r="S142" i="9" s="1"/>
  <c r="R143" i="9"/>
  <c r="R142" i="9" s="1"/>
  <c r="Q143" i="9"/>
  <c r="P143" i="9"/>
  <c r="P142" i="9" s="1"/>
  <c r="O143" i="9"/>
  <c r="O142" i="9" s="1"/>
  <c r="N143" i="9"/>
  <c r="N142" i="9"/>
  <c r="M143" i="9"/>
  <c r="L143" i="9"/>
  <c r="L142" i="9" s="1"/>
  <c r="K143" i="9"/>
  <c r="K142" i="9" s="1"/>
  <c r="J143" i="9"/>
  <c r="J142" i="9" s="1"/>
  <c r="I143" i="9"/>
  <c r="H143" i="9"/>
  <c r="H142" i="9"/>
  <c r="G143" i="9"/>
  <c r="G142" i="9" s="1"/>
  <c r="F143" i="9"/>
  <c r="F142" i="9" s="1"/>
  <c r="E143" i="9"/>
  <c r="D143" i="9"/>
  <c r="D142" i="9" s="1"/>
  <c r="C143" i="9"/>
  <c r="C142" i="9" s="1"/>
  <c r="AF127" i="9"/>
  <c r="AE127" i="9"/>
  <c r="AD127" i="9"/>
  <c r="AC127" i="9"/>
  <c r="AB127" i="9"/>
  <c r="AA127" i="9"/>
  <c r="Z127" i="9"/>
  <c r="Y127" i="9"/>
  <c r="X127" i="9"/>
  <c r="W127" i="9"/>
  <c r="V127" i="9"/>
  <c r="U127" i="9"/>
  <c r="T127" i="9"/>
  <c r="S127" i="9"/>
  <c r="R127" i="9"/>
  <c r="Q127" i="9"/>
  <c r="P127" i="9"/>
  <c r="O127" i="9"/>
  <c r="N127" i="9"/>
  <c r="M127" i="9"/>
  <c r="L127" i="9"/>
  <c r="K127" i="9"/>
  <c r="J127" i="9"/>
  <c r="I127" i="9"/>
  <c r="H127" i="9"/>
  <c r="G127" i="9"/>
  <c r="F127" i="9"/>
  <c r="E127" i="9"/>
  <c r="D127" i="9"/>
  <c r="C127" i="9"/>
  <c r="AF120" i="9"/>
  <c r="AE120" i="9"/>
  <c r="AD120" i="9"/>
  <c r="AC120" i="9"/>
  <c r="AB120" i="9"/>
  <c r="AA120" i="9"/>
  <c r="Z120" i="9"/>
  <c r="Y120" i="9"/>
  <c r="X120" i="9"/>
  <c r="W120" i="9"/>
  <c r="V120" i="9"/>
  <c r="U120" i="9"/>
  <c r="T120" i="9"/>
  <c r="S120" i="9"/>
  <c r="R120" i="9"/>
  <c r="Q120" i="9"/>
  <c r="P120" i="9"/>
  <c r="O120" i="9"/>
  <c r="N120" i="9"/>
  <c r="M120" i="9"/>
  <c r="L120" i="9"/>
  <c r="K120" i="9"/>
  <c r="J120" i="9"/>
  <c r="I120" i="9"/>
  <c r="H120" i="9"/>
  <c r="G120" i="9"/>
  <c r="F120" i="9"/>
  <c r="E120" i="9"/>
  <c r="D120" i="9"/>
  <c r="C120" i="9"/>
  <c r="AF118" i="9"/>
  <c r="AE118" i="9"/>
  <c r="AD118" i="9"/>
  <c r="AC118" i="9"/>
  <c r="AB118" i="9"/>
  <c r="AA118" i="9"/>
  <c r="Z118" i="9"/>
  <c r="Y118" i="9"/>
  <c r="X118" i="9"/>
  <c r="W118" i="9"/>
  <c r="V118" i="9"/>
  <c r="U118" i="9"/>
  <c r="T118" i="9"/>
  <c r="S118" i="9"/>
  <c r="R118" i="9"/>
  <c r="Q118" i="9"/>
  <c r="P118" i="9"/>
  <c r="O118" i="9"/>
  <c r="N118" i="9"/>
  <c r="M118" i="9"/>
  <c r="L118" i="9"/>
  <c r="K118" i="9"/>
  <c r="J118" i="9"/>
  <c r="I118" i="9"/>
  <c r="H118" i="9"/>
  <c r="G118" i="9"/>
  <c r="F118" i="9"/>
  <c r="E118" i="9"/>
  <c r="D118" i="9"/>
  <c r="C118" i="9"/>
  <c r="AF106" i="9"/>
  <c r="AE106" i="9"/>
  <c r="AE105" i="9" s="1"/>
  <c r="AD106" i="9"/>
  <c r="AD105" i="9" s="1"/>
  <c r="AC106" i="9"/>
  <c r="AC105" i="9" s="1"/>
  <c r="AB106" i="9"/>
  <c r="AA106" i="9"/>
  <c r="AA105" i="9" s="1"/>
  <c r="Z106" i="9"/>
  <c r="Z105" i="9"/>
  <c r="Y106" i="9"/>
  <c r="Y105" i="9" s="1"/>
  <c r="X106" i="9"/>
  <c r="W106" i="9"/>
  <c r="V106" i="9"/>
  <c r="V105" i="9" s="1"/>
  <c r="U106" i="9"/>
  <c r="U105" i="9" s="1"/>
  <c r="T106" i="9"/>
  <c r="S106" i="9"/>
  <c r="S105" i="9" s="1"/>
  <c r="R106" i="9"/>
  <c r="R105" i="9" s="1"/>
  <c r="Q106" i="9"/>
  <c r="Q105" i="9" s="1"/>
  <c r="P106" i="9"/>
  <c r="O106" i="9"/>
  <c r="O105" i="9" s="1"/>
  <c r="N106" i="9"/>
  <c r="N105" i="9" s="1"/>
  <c r="M106" i="9"/>
  <c r="M105" i="9" s="1"/>
  <c r="L106" i="9"/>
  <c r="K106" i="9"/>
  <c r="K105" i="9" s="1"/>
  <c r="J106" i="9"/>
  <c r="I106" i="9"/>
  <c r="I105" i="9"/>
  <c r="H106" i="9"/>
  <c r="G106" i="9"/>
  <c r="G105" i="9"/>
  <c r="F106" i="9"/>
  <c r="F105" i="9" s="1"/>
  <c r="E106" i="9"/>
  <c r="E105" i="9" s="1"/>
  <c r="D106" i="9"/>
  <c r="C106" i="9"/>
  <c r="C105" i="9" s="1"/>
  <c r="W105" i="9"/>
  <c r="J105" i="9"/>
  <c r="AF97" i="9"/>
  <c r="AE97" i="9"/>
  <c r="AD97" i="9"/>
  <c r="AC97" i="9"/>
  <c r="AB97" i="9"/>
  <c r="AA97" i="9"/>
  <c r="Z97" i="9"/>
  <c r="Y97" i="9"/>
  <c r="X97" i="9"/>
  <c r="W97" i="9"/>
  <c r="V97" i="9"/>
  <c r="U97" i="9"/>
  <c r="T97" i="9"/>
  <c r="S97" i="9"/>
  <c r="R97" i="9"/>
  <c r="Q97" i="9"/>
  <c r="P97" i="9"/>
  <c r="O97" i="9"/>
  <c r="N97" i="9"/>
  <c r="M97" i="9"/>
  <c r="L97" i="9"/>
  <c r="K97" i="9"/>
  <c r="J97" i="9"/>
  <c r="I97" i="9"/>
  <c r="H97" i="9"/>
  <c r="G97" i="9"/>
  <c r="F97" i="9"/>
  <c r="E97" i="9"/>
  <c r="D97" i="9"/>
  <c r="C97" i="9"/>
  <c r="AF96" i="9"/>
  <c r="AE96" i="9"/>
  <c r="AD96" i="9"/>
  <c r="AC96" i="9"/>
  <c r="AB96" i="9"/>
  <c r="AA96" i="9"/>
  <c r="Z96" i="9"/>
  <c r="Y96" i="9"/>
  <c r="X96" i="9"/>
  <c r="W96" i="9"/>
  <c r="V96" i="9"/>
  <c r="U96" i="9"/>
  <c r="T96" i="9"/>
  <c r="S96" i="9"/>
  <c r="R96" i="9"/>
  <c r="Q96" i="9"/>
  <c r="P96" i="9"/>
  <c r="O96" i="9"/>
  <c r="N96" i="9"/>
  <c r="AF94" i="9"/>
  <c r="AE94" i="9"/>
  <c r="AD94" i="9"/>
  <c r="AC94" i="9"/>
  <c r="AB94" i="9"/>
  <c r="AA94" i="9"/>
  <c r="Z94" i="9"/>
  <c r="Y94" i="9"/>
  <c r="X94" i="9"/>
  <c r="W94" i="9"/>
  <c r="V94" i="9"/>
  <c r="U94" i="9"/>
  <c r="T94" i="9"/>
  <c r="S94" i="9"/>
  <c r="R94" i="9"/>
  <c r="Q94" i="9"/>
  <c r="P94" i="9"/>
  <c r="O94" i="9"/>
  <c r="N94" i="9"/>
  <c r="M94" i="9"/>
  <c r="L94" i="9"/>
  <c r="K94" i="9"/>
  <c r="J94" i="9"/>
  <c r="I94" i="9"/>
  <c r="H94" i="9"/>
  <c r="G94" i="9"/>
  <c r="F94" i="9"/>
  <c r="E94" i="9"/>
  <c r="D94" i="9"/>
  <c r="C94" i="9"/>
  <c r="AF93" i="9"/>
  <c r="AE93" i="9"/>
  <c r="AD93" i="9"/>
  <c r="AC93" i="9"/>
  <c r="AB93" i="9"/>
  <c r="AA93" i="9"/>
  <c r="Z93" i="9"/>
  <c r="Y93" i="9"/>
  <c r="X93" i="9"/>
  <c r="W93" i="9"/>
  <c r="V93" i="9"/>
  <c r="U93" i="9"/>
  <c r="T93" i="9"/>
  <c r="S93" i="9"/>
  <c r="R93" i="9"/>
  <c r="Q93" i="9"/>
  <c r="P93" i="9"/>
  <c r="O93" i="9"/>
  <c r="N93" i="9"/>
  <c r="M93" i="9"/>
  <c r="L93" i="9"/>
  <c r="K93" i="9"/>
  <c r="J93" i="9"/>
  <c r="I93" i="9"/>
  <c r="H93" i="9"/>
  <c r="G93" i="9"/>
  <c r="F93" i="9"/>
  <c r="E93" i="9"/>
  <c r="D93" i="9"/>
  <c r="C93" i="9"/>
  <c r="AF91" i="9"/>
  <c r="AE91" i="9"/>
  <c r="AD91" i="9"/>
  <c r="AC91" i="9"/>
  <c r="AB91" i="9"/>
  <c r="AA91" i="9"/>
  <c r="Z91" i="9"/>
  <c r="Y91" i="9"/>
  <c r="X91" i="9"/>
  <c r="W91" i="9"/>
  <c r="V91" i="9"/>
  <c r="U91" i="9"/>
  <c r="T91" i="9"/>
  <c r="S91" i="9"/>
  <c r="R91" i="9"/>
  <c r="Q91" i="9"/>
  <c r="P91" i="9"/>
  <c r="O91" i="9"/>
  <c r="N91" i="9"/>
  <c r="M91" i="9"/>
  <c r="L91" i="9"/>
  <c r="K91" i="9"/>
  <c r="J91" i="9"/>
  <c r="I91" i="9"/>
  <c r="H91" i="9"/>
  <c r="G91" i="9"/>
  <c r="F91" i="9"/>
  <c r="E91" i="9"/>
  <c r="D91" i="9"/>
  <c r="C91" i="9"/>
  <c r="AF90" i="9"/>
  <c r="AE90" i="9"/>
  <c r="AD90" i="9"/>
  <c r="AC90" i="9"/>
  <c r="AB90" i="9"/>
  <c r="AA90" i="9"/>
  <c r="Z90" i="9"/>
  <c r="Y90" i="9"/>
  <c r="X90" i="9"/>
  <c r="W90" i="9"/>
  <c r="V90" i="9"/>
  <c r="U90" i="9"/>
  <c r="T90" i="9"/>
  <c r="S90" i="9"/>
  <c r="R90" i="9"/>
  <c r="Q90" i="9"/>
  <c r="P90" i="9"/>
  <c r="O90" i="9"/>
  <c r="N90" i="9"/>
  <c r="M90" i="9"/>
  <c r="L90" i="9"/>
  <c r="K90" i="9"/>
  <c r="J90" i="9"/>
  <c r="I90" i="9"/>
  <c r="H90" i="9"/>
  <c r="G90" i="9"/>
  <c r="F90" i="9"/>
  <c r="E90" i="9"/>
  <c r="D90" i="9"/>
  <c r="C90" i="9"/>
  <c r="AF88" i="9"/>
  <c r="AE88" i="9"/>
  <c r="AD88" i="9"/>
  <c r="AC88" i="9"/>
  <c r="AB88" i="9"/>
  <c r="AA88" i="9"/>
  <c r="Z88" i="9"/>
  <c r="Y88" i="9"/>
  <c r="X88" i="9"/>
  <c r="W88" i="9"/>
  <c r="V88" i="9"/>
  <c r="U88" i="9"/>
  <c r="T88" i="9"/>
  <c r="S88" i="9"/>
  <c r="R88" i="9"/>
  <c r="Q88" i="9"/>
  <c r="P88" i="9"/>
  <c r="O88" i="9"/>
  <c r="N88" i="9"/>
  <c r="M88" i="9"/>
  <c r="L88" i="9"/>
  <c r="K88" i="9"/>
  <c r="J88" i="9"/>
  <c r="I88" i="9"/>
  <c r="H88" i="9"/>
  <c r="G88" i="9"/>
  <c r="F88" i="9"/>
  <c r="E88" i="9"/>
  <c r="D88" i="9"/>
  <c r="C88" i="9"/>
  <c r="AF87" i="9"/>
  <c r="AE87" i="9"/>
  <c r="AE85" i="9" s="1"/>
  <c r="AD87" i="9"/>
  <c r="AC87" i="9"/>
  <c r="AB87" i="9"/>
  <c r="AA87" i="9"/>
  <c r="Z87" i="9"/>
  <c r="Y87" i="9"/>
  <c r="X87" i="9"/>
  <c r="W87" i="9"/>
  <c r="V87" i="9"/>
  <c r="U87" i="9"/>
  <c r="T87" i="9"/>
  <c r="S87" i="9"/>
  <c r="R87" i="9"/>
  <c r="Q87" i="9"/>
  <c r="P87" i="9"/>
  <c r="O87" i="9"/>
  <c r="N87" i="9"/>
  <c r="M87" i="9"/>
  <c r="L87" i="9"/>
  <c r="K87" i="9"/>
  <c r="J87" i="9"/>
  <c r="I87" i="9"/>
  <c r="H87" i="9"/>
  <c r="G87" i="9"/>
  <c r="F87" i="9"/>
  <c r="E87" i="9"/>
  <c r="D87" i="9"/>
  <c r="C87" i="9"/>
  <c r="AF86" i="9"/>
  <c r="AE86" i="9"/>
  <c r="AD86" i="9"/>
  <c r="AC86" i="9"/>
  <c r="AB86" i="9"/>
  <c r="AA86" i="9"/>
  <c r="Z86" i="9"/>
  <c r="Y86" i="9"/>
  <c r="X86" i="9"/>
  <c r="W86" i="9"/>
  <c r="V86" i="9"/>
  <c r="U86" i="9"/>
  <c r="T86" i="9"/>
  <c r="S86" i="9"/>
  <c r="R86" i="9"/>
  <c r="Q86" i="9"/>
  <c r="P86" i="9"/>
  <c r="O86" i="9"/>
  <c r="N86" i="9"/>
  <c r="M86" i="9"/>
  <c r="L86" i="9"/>
  <c r="K86" i="9"/>
  <c r="J86" i="9"/>
  <c r="I86" i="9"/>
  <c r="H86" i="9"/>
  <c r="G86" i="9"/>
  <c r="F86" i="9"/>
  <c r="E86" i="9"/>
  <c r="D86" i="9"/>
  <c r="C86" i="9"/>
  <c r="X85" i="9"/>
  <c r="AF83" i="9"/>
  <c r="AE83" i="9"/>
  <c r="AD83" i="9"/>
  <c r="AC83" i="9"/>
  <c r="AB83" i="9"/>
  <c r="AA83" i="9"/>
  <c r="Z83" i="9"/>
  <c r="Y83" i="9"/>
  <c r="X83" i="9"/>
  <c r="W83" i="9"/>
  <c r="V83" i="9"/>
  <c r="U83" i="9"/>
  <c r="T83" i="9"/>
  <c r="S83" i="9"/>
  <c r="R83" i="9"/>
  <c r="Q83" i="9"/>
  <c r="P83" i="9"/>
  <c r="O83" i="9"/>
  <c r="N83" i="9"/>
  <c r="M83" i="9"/>
  <c r="L83" i="9"/>
  <c r="K83" i="9"/>
  <c r="J83" i="9"/>
  <c r="I83" i="9"/>
  <c r="H83" i="9"/>
  <c r="G83" i="9"/>
  <c r="F83" i="9"/>
  <c r="E83" i="9"/>
  <c r="D83" i="9"/>
  <c r="C83" i="9"/>
  <c r="AF82" i="9"/>
  <c r="AE82" i="9"/>
  <c r="AD82" i="9"/>
  <c r="AC82" i="9"/>
  <c r="AB82" i="9"/>
  <c r="AA82" i="9"/>
  <c r="Z82" i="9"/>
  <c r="Y82" i="9"/>
  <c r="X82" i="9"/>
  <c r="W82" i="9"/>
  <c r="V82" i="9"/>
  <c r="U82" i="9"/>
  <c r="T82" i="9"/>
  <c r="S82" i="9"/>
  <c r="R82" i="9"/>
  <c r="Q82" i="9"/>
  <c r="P82" i="9"/>
  <c r="O82" i="9"/>
  <c r="N82" i="9"/>
  <c r="M82" i="9"/>
  <c r="L82" i="9"/>
  <c r="K82" i="9"/>
  <c r="J82" i="9"/>
  <c r="I82" i="9"/>
  <c r="H82" i="9"/>
  <c r="G82" i="9"/>
  <c r="F82" i="9"/>
  <c r="E82" i="9"/>
  <c r="D82" i="9"/>
  <c r="C82" i="9"/>
  <c r="AF81" i="9"/>
  <c r="AE81" i="9"/>
  <c r="AD81" i="9"/>
  <c r="AC81" i="9"/>
  <c r="AB81" i="9"/>
  <c r="AA81" i="9"/>
  <c r="Z81" i="9"/>
  <c r="Y81" i="9"/>
  <c r="X81" i="9"/>
  <c r="W81" i="9"/>
  <c r="V81" i="9"/>
  <c r="U81" i="9"/>
  <c r="T81" i="9"/>
  <c r="S81" i="9"/>
  <c r="R81" i="9"/>
  <c r="Q81" i="9"/>
  <c r="P81" i="9"/>
  <c r="O81" i="9"/>
  <c r="N81" i="9"/>
  <c r="M81" i="9"/>
  <c r="L81" i="9"/>
  <c r="K81" i="9"/>
  <c r="J81" i="9"/>
  <c r="I81" i="9"/>
  <c r="H81" i="9"/>
  <c r="G81" i="9"/>
  <c r="F81" i="9"/>
  <c r="E81" i="9"/>
  <c r="D81" i="9"/>
  <c r="C81" i="9"/>
  <c r="AF80" i="9"/>
  <c r="AE80" i="9"/>
  <c r="AD80" i="9"/>
  <c r="AC80" i="9"/>
  <c r="AB80" i="9"/>
  <c r="AA80" i="9"/>
  <c r="Z80" i="9"/>
  <c r="Y80" i="9"/>
  <c r="X80" i="9"/>
  <c r="W80" i="9"/>
  <c r="V80" i="9"/>
  <c r="U80" i="9"/>
  <c r="T80" i="9"/>
  <c r="S80" i="9"/>
  <c r="R80" i="9"/>
  <c r="Q80" i="9"/>
  <c r="P80" i="9"/>
  <c r="O80" i="9"/>
  <c r="N80" i="9"/>
  <c r="M80" i="9"/>
  <c r="L80" i="9"/>
  <c r="K80" i="9"/>
  <c r="J80" i="9"/>
  <c r="I80" i="9"/>
  <c r="H80" i="9"/>
  <c r="G80" i="9"/>
  <c r="F80" i="9"/>
  <c r="E80" i="9"/>
  <c r="D80" i="9"/>
  <c r="C80" i="9"/>
  <c r="AF79" i="9"/>
  <c r="AE79" i="9"/>
  <c r="AD79" i="9"/>
  <c r="AC79" i="9"/>
  <c r="AB79" i="9"/>
  <c r="AA79" i="9"/>
  <c r="Z79" i="9"/>
  <c r="Y79" i="9"/>
  <c r="X79" i="9"/>
  <c r="W79" i="9"/>
  <c r="V79" i="9"/>
  <c r="U79" i="9"/>
  <c r="T79" i="9"/>
  <c r="S79" i="9"/>
  <c r="R79" i="9"/>
  <c r="Q79" i="9"/>
  <c r="P79" i="9"/>
  <c r="O79" i="9"/>
  <c r="N79" i="9"/>
  <c r="M79" i="9"/>
  <c r="L79" i="9"/>
  <c r="K79" i="9"/>
  <c r="J79" i="9"/>
  <c r="I79" i="9"/>
  <c r="H79" i="9"/>
  <c r="G79" i="9"/>
  <c r="F79" i="9"/>
  <c r="E79" i="9"/>
  <c r="D79" i="9"/>
  <c r="C79" i="9"/>
  <c r="AF78" i="9"/>
  <c r="AE78" i="9"/>
  <c r="AD78" i="9"/>
  <c r="AC78" i="9"/>
  <c r="AB78" i="9"/>
  <c r="AA78" i="9"/>
  <c r="Z78" i="9"/>
  <c r="Y78" i="9"/>
  <c r="X78" i="9"/>
  <c r="W78" i="9"/>
  <c r="V78" i="9"/>
  <c r="U78" i="9"/>
  <c r="T78" i="9"/>
  <c r="S78" i="9"/>
  <c r="R78" i="9"/>
  <c r="Q78" i="9"/>
  <c r="P78" i="9"/>
  <c r="O78" i="9"/>
  <c r="N78" i="9"/>
  <c r="M78" i="9"/>
  <c r="L78" i="9"/>
  <c r="K78" i="9"/>
  <c r="J78" i="9"/>
  <c r="I78" i="9"/>
  <c r="H78" i="9"/>
  <c r="G78" i="9"/>
  <c r="F78" i="9"/>
  <c r="E78" i="9"/>
  <c r="D78" i="9"/>
  <c r="C78" i="9"/>
  <c r="AF77" i="9"/>
  <c r="AE77" i="9"/>
  <c r="AD77" i="9"/>
  <c r="AC77" i="9"/>
  <c r="AB77" i="9"/>
  <c r="AA77" i="9"/>
  <c r="Z77" i="9"/>
  <c r="Y77" i="9"/>
  <c r="X77" i="9"/>
  <c r="W77" i="9"/>
  <c r="V77" i="9"/>
  <c r="U77" i="9"/>
  <c r="T77" i="9"/>
  <c r="S77" i="9"/>
  <c r="R77" i="9"/>
  <c r="Q77" i="9"/>
  <c r="P77" i="9"/>
  <c r="O77" i="9"/>
  <c r="N77" i="9"/>
  <c r="M77" i="9"/>
  <c r="L77" i="9"/>
  <c r="K77" i="9"/>
  <c r="J77" i="9"/>
  <c r="I77" i="9"/>
  <c r="H77" i="9"/>
  <c r="G77" i="9"/>
  <c r="F77" i="9"/>
  <c r="E77" i="9"/>
  <c r="D77" i="9"/>
  <c r="C77" i="9"/>
  <c r="AF76" i="9"/>
  <c r="AE76" i="9"/>
  <c r="AD76" i="9"/>
  <c r="AD180" i="9" s="1"/>
  <c r="AC76" i="9"/>
  <c r="AB76" i="9"/>
  <c r="AA76" i="9"/>
  <c r="Z76" i="9"/>
  <c r="Z180" i="9" s="1"/>
  <c r="Y76" i="9"/>
  <c r="Y180" i="9" s="1"/>
  <c r="X76" i="9"/>
  <c r="W76" i="9"/>
  <c r="V76" i="9"/>
  <c r="V180" i="9" s="1"/>
  <c r="U76" i="9"/>
  <c r="T76" i="9"/>
  <c r="S76" i="9"/>
  <c r="R76" i="9"/>
  <c r="R180" i="9" s="1"/>
  <c r="Q76" i="9"/>
  <c r="P76" i="9"/>
  <c r="O76" i="9"/>
  <c r="N76" i="9"/>
  <c r="N180" i="9"/>
  <c r="M76" i="9"/>
  <c r="L76" i="9"/>
  <c r="K76" i="9"/>
  <c r="J76" i="9"/>
  <c r="J75" i="9" s="1"/>
  <c r="I76" i="9"/>
  <c r="H76" i="9"/>
  <c r="G76" i="9"/>
  <c r="F76" i="9"/>
  <c r="F180" i="9" s="1"/>
  <c r="E76" i="9"/>
  <c r="D76" i="9"/>
  <c r="C76" i="9"/>
  <c r="Z75" i="9"/>
  <c r="AF74" i="9"/>
  <c r="AE74" i="9"/>
  <c r="AD74" i="9"/>
  <c r="AC74" i="9"/>
  <c r="AB74" i="9"/>
  <c r="AA74" i="9"/>
  <c r="Z74" i="9"/>
  <c r="Y74" i="9"/>
  <c r="X74" i="9"/>
  <c r="W74" i="9"/>
  <c r="V74" i="9"/>
  <c r="U74" i="9"/>
  <c r="T74" i="9"/>
  <c r="S74" i="9"/>
  <c r="R74" i="9"/>
  <c r="Q74" i="9"/>
  <c r="P74" i="9"/>
  <c r="O74" i="9"/>
  <c r="N74" i="9"/>
  <c r="M74" i="9"/>
  <c r="L74" i="9"/>
  <c r="K74" i="9"/>
  <c r="J74" i="9"/>
  <c r="I74" i="9"/>
  <c r="H74" i="9"/>
  <c r="G74" i="9"/>
  <c r="F74" i="9"/>
  <c r="E74" i="9"/>
  <c r="D74" i="9"/>
  <c r="C74" i="9"/>
  <c r="AF73" i="9"/>
  <c r="AE73" i="9"/>
  <c r="AD73" i="9"/>
  <c r="AC73" i="9"/>
  <c r="AB73" i="9"/>
  <c r="AA73" i="9"/>
  <c r="Z73" i="9"/>
  <c r="Y73" i="9"/>
  <c r="X73" i="9"/>
  <c r="W73" i="9"/>
  <c r="V73" i="9"/>
  <c r="U73" i="9"/>
  <c r="T73" i="9"/>
  <c r="S73" i="9"/>
  <c r="R73" i="9"/>
  <c r="Q73" i="9"/>
  <c r="P73" i="9"/>
  <c r="O73" i="9"/>
  <c r="N73" i="9"/>
  <c r="M73" i="9"/>
  <c r="L73" i="9"/>
  <c r="K73" i="9"/>
  <c r="J73" i="9"/>
  <c r="I73" i="9"/>
  <c r="H73" i="9"/>
  <c r="G73" i="9"/>
  <c r="F73" i="9"/>
  <c r="E73" i="9"/>
  <c r="D73" i="9"/>
  <c r="C73" i="9"/>
  <c r="AF72" i="9"/>
  <c r="AE72" i="9"/>
  <c r="AD72" i="9"/>
  <c r="AC72" i="9"/>
  <c r="AB72" i="9"/>
  <c r="AA72" i="9"/>
  <c r="Z72" i="9"/>
  <c r="Y72" i="9"/>
  <c r="X72" i="9"/>
  <c r="W72" i="9"/>
  <c r="V72" i="9"/>
  <c r="U72" i="9"/>
  <c r="T72" i="9"/>
  <c r="S72" i="9"/>
  <c r="R72" i="9"/>
  <c r="Q72" i="9"/>
  <c r="P72" i="9"/>
  <c r="O72" i="9"/>
  <c r="N72" i="9"/>
  <c r="M72" i="9"/>
  <c r="L72" i="9"/>
  <c r="K72" i="9"/>
  <c r="J72" i="9"/>
  <c r="I72" i="9"/>
  <c r="H72" i="9"/>
  <c r="G72" i="9"/>
  <c r="F72" i="9"/>
  <c r="E72" i="9"/>
  <c r="D72" i="9"/>
  <c r="C72" i="9"/>
  <c r="AF71" i="9"/>
  <c r="AE71" i="9"/>
  <c r="AD71" i="9"/>
  <c r="AC71" i="9"/>
  <c r="AB71" i="9"/>
  <c r="AA71" i="9"/>
  <c r="AA70" i="9"/>
  <c r="Z71" i="9"/>
  <c r="Y71" i="9"/>
  <c r="X71" i="9"/>
  <c r="W71" i="9"/>
  <c r="W70" i="9" s="1"/>
  <c r="V71" i="9"/>
  <c r="U71" i="9"/>
  <c r="T71" i="9"/>
  <c r="S71" i="9"/>
  <c r="S70" i="9" s="1"/>
  <c r="R71" i="9"/>
  <c r="Q71" i="9"/>
  <c r="P71" i="9"/>
  <c r="O71" i="9"/>
  <c r="O70" i="9" s="1"/>
  <c r="N71" i="9"/>
  <c r="M71" i="9"/>
  <c r="M70" i="9"/>
  <c r="L71" i="9"/>
  <c r="K71" i="9"/>
  <c r="K70" i="9" s="1"/>
  <c r="J71" i="9"/>
  <c r="I71" i="9"/>
  <c r="I70" i="9" s="1"/>
  <c r="H71" i="9"/>
  <c r="G71" i="9"/>
  <c r="G70" i="9" s="1"/>
  <c r="F71" i="9"/>
  <c r="E71" i="9"/>
  <c r="E70" i="9" s="1"/>
  <c r="D71" i="9"/>
  <c r="C71" i="9"/>
  <c r="C70" i="9" s="1"/>
  <c r="AE70" i="9"/>
  <c r="AF52" i="9"/>
  <c r="AE52" i="9"/>
  <c r="AD52" i="9"/>
  <c r="AC52" i="9"/>
  <c r="AB52" i="9"/>
  <c r="AA52" i="9"/>
  <c r="Z52" i="9"/>
  <c r="Y52" i="9"/>
  <c r="X52" i="9"/>
  <c r="W52" i="9"/>
  <c r="V52" i="9"/>
  <c r="U52" i="9"/>
  <c r="T52" i="9"/>
  <c r="S52" i="9"/>
  <c r="R52" i="9"/>
  <c r="Q52" i="9"/>
  <c r="P52" i="9"/>
  <c r="O52" i="9"/>
  <c r="N52" i="9"/>
  <c r="M52" i="9"/>
  <c r="L52" i="9"/>
  <c r="K52" i="9"/>
  <c r="J52" i="9"/>
  <c r="I52" i="9"/>
  <c r="H52" i="9"/>
  <c r="G52" i="9"/>
  <c r="F52" i="9"/>
  <c r="E52" i="9"/>
  <c r="D52" i="9"/>
  <c r="C52" i="9"/>
  <c r="AF42" i="9"/>
  <c r="AE42" i="9"/>
  <c r="AD42" i="9"/>
  <c r="AC42" i="9"/>
  <c r="AB42" i="9"/>
  <c r="AA42" i="9"/>
  <c r="Z42" i="9"/>
  <c r="Y42" i="9"/>
  <c r="X42" i="9"/>
  <c r="W42" i="9"/>
  <c r="V42" i="9"/>
  <c r="U42" i="9"/>
  <c r="T42" i="9"/>
  <c r="S42" i="9"/>
  <c r="R42" i="9"/>
  <c r="Q42" i="9"/>
  <c r="P42" i="9"/>
  <c r="O42" i="9"/>
  <c r="N42" i="9"/>
  <c r="M42" i="9"/>
  <c r="L42" i="9"/>
  <c r="K42" i="9"/>
  <c r="J42" i="9"/>
  <c r="I42" i="9"/>
  <c r="H42" i="9"/>
  <c r="G42" i="9"/>
  <c r="F42" i="9"/>
  <c r="E42" i="9"/>
  <c r="D42" i="9"/>
  <c r="C42" i="9"/>
  <c r="AF37" i="9"/>
  <c r="AE37" i="9"/>
  <c r="AD37" i="9"/>
  <c r="AC37" i="9"/>
  <c r="AB37" i="9"/>
  <c r="AA37" i="9"/>
  <c r="Z37" i="9"/>
  <c r="Y37" i="9"/>
  <c r="X37" i="9"/>
  <c r="W37" i="9"/>
  <c r="V37" i="9"/>
  <c r="U37" i="9"/>
  <c r="T37" i="9"/>
  <c r="S37" i="9"/>
  <c r="R37" i="9"/>
  <c r="Q37" i="9"/>
  <c r="P37" i="9"/>
  <c r="O37" i="9"/>
  <c r="N37" i="9"/>
  <c r="M37" i="9"/>
  <c r="L37" i="9"/>
  <c r="K37" i="9"/>
  <c r="J37" i="9"/>
  <c r="I37" i="9"/>
  <c r="H37" i="9"/>
  <c r="G37" i="9"/>
  <c r="F37" i="9"/>
  <c r="E37" i="9"/>
  <c r="D37" i="9"/>
  <c r="C37" i="9"/>
  <c r="AF19" i="9"/>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C19" i="9"/>
  <c r="AF9" i="9"/>
  <c r="AE9" i="9"/>
  <c r="AD9" i="9"/>
  <c r="AC9" i="9"/>
  <c r="AB9" i="9"/>
  <c r="AA9" i="9"/>
  <c r="Z9" i="9"/>
  <c r="Y9" i="9"/>
  <c r="X9" i="9"/>
  <c r="W9" i="9"/>
  <c r="V9" i="9"/>
  <c r="V18" i="9" s="1"/>
  <c r="V23" i="9" s="1"/>
  <c r="V26" i="9" s="1"/>
  <c r="V29" i="9" s="1"/>
  <c r="V32" i="9" s="1"/>
  <c r="U9" i="9"/>
  <c r="T9" i="9"/>
  <c r="S9" i="9"/>
  <c r="R9" i="9"/>
  <c r="Q9" i="9"/>
  <c r="P9" i="9"/>
  <c r="O9" i="9"/>
  <c r="N9" i="9"/>
  <c r="M9" i="9"/>
  <c r="L9" i="9"/>
  <c r="K9" i="9"/>
  <c r="J9" i="9"/>
  <c r="I9" i="9"/>
  <c r="H9" i="9"/>
  <c r="G9" i="9"/>
  <c r="F9" i="9"/>
  <c r="E9" i="9"/>
  <c r="D9" i="9"/>
  <c r="C9" i="9"/>
  <c r="AF4" i="9"/>
  <c r="AE4" i="9"/>
  <c r="AD4" i="9"/>
  <c r="AC4" i="9"/>
  <c r="AB4" i="9"/>
  <c r="AA4" i="9"/>
  <c r="Z4" i="9"/>
  <c r="Y4" i="9"/>
  <c r="X4" i="9"/>
  <c r="W4" i="9"/>
  <c r="V4" i="9"/>
  <c r="U4" i="9"/>
  <c r="T4" i="9"/>
  <c r="S4" i="9"/>
  <c r="R4" i="9"/>
  <c r="Q4" i="9"/>
  <c r="P4" i="9"/>
  <c r="O4" i="9"/>
  <c r="N4" i="9"/>
  <c r="M4" i="9"/>
  <c r="L4" i="9"/>
  <c r="K4" i="9"/>
  <c r="J4" i="9"/>
  <c r="I4" i="9"/>
  <c r="H4" i="9"/>
  <c r="G4" i="9"/>
  <c r="F4" i="9"/>
  <c r="F18" i="9"/>
  <c r="F23" i="9" s="1"/>
  <c r="F26" i="9" s="1"/>
  <c r="F29" i="9" s="1"/>
  <c r="F32" i="9" s="1"/>
  <c r="E4" i="9"/>
  <c r="D4" i="9"/>
  <c r="C4" i="9"/>
  <c r="T328" i="8"/>
  <c r="S328" i="8"/>
  <c r="R328" i="8"/>
  <c r="Q328" i="8"/>
  <c r="P328" i="8"/>
  <c r="O328" i="8"/>
  <c r="N328" i="8"/>
  <c r="M328" i="8"/>
  <c r="L328" i="8"/>
  <c r="K328" i="8"/>
  <c r="J328" i="8"/>
  <c r="I328" i="8"/>
  <c r="H328" i="8"/>
  <c r="G328" i="8"/>
  <c r="F328" i="8"/>
  <c r="E328" i="8"/>
  <c r="D328" i="8"/>
  <c r="C328" i="8"/>
  <c r="T327" i="8"/>
  <c r="S327" i="8"/>
  <c r="R327" i="8"/>
  <c r="Q327" i="8"/>
  <c r="P327" i="8"/>
  <c r="O327" i="8"/>
  <c r="N327" i="8"/>
  <c r="M327" i="8"/>
  <c r="L327" i="8"/>
  <c r="K327" i="8"/>
  <c r="J327" i="8"/>
  <c r="I327" i="8"/>
  <c r="H327" i="8"/>
  <c r="G327" i="8"/>
  <c r="F327" i="8"/>
  <c r="E327" i="8"/>
  <c r="D327" i="8"/>
  <c r="C327" i="8"/>
  <c r="T326" i="8"/>
  <c r="S326" i="8"/>
  <c r="R326" i="8"/>
  <c r="Q326" i="8"/>
  <c r="P326" i="8"/>
  <c r="O326" i="8"/>
  <c r="N326" i="8"/>
  <c r="M326" i="8"/>
  <c r="L326" i="8"/>
  <c r="K326" i="8"/>
  <c r="J326" i="8"/>
  <c r="I326" i="8"/>
  <c r="H326" i="8"/>
  <c r="G326" i="8"/>
  <c r="F326" i="8"/>
  <c r="E326" i="8"/>
  <c r="D326" i="8"/>
  <c r="C326" i="8"/>
  <c r="T324" i="8"/>
  <c r="S324" i="8"/>
  <c r="R324" i="8"/>
  <c r="Q324" i="8"/>
  <c r="P324" i="8"/>
  <c r="O324" i="8"/>
  <c r="N324" i="8"/>
  <c r="M324" i="8"/>
  <c r="L324" i="8"/>
  <c r="K324" i="8"/>
  <c r="J324" i="8"/>
  <c r="I324" i="8"/>
  <c r="H324" i="8"/>
  <c r="G324" i="8"/>
  <c r="F324" i="8"/>
  <c r="E324" i="8"/>
  <c r="D324" i="8"/>
  <c r="C324" i="8"/>
  <c r="T323" i="8"/>
  <c r="S323" i="8"/>
  <c r="R323" i="8"/>
  <c r="Q323" i="8"/>
  <c r="P323" i="8"/>
  <c r="O323" i="8"/>
  <c r="N323" i="8"/>
  <c r="M323" i="8"/>
  <c r="L323" i="8"/>
  <c r="K323" i="8"/>
  <c r="J323" i="8"/>
  <c r="I323" i="8"/>
  <c r="H323" i="8"/>
  <c r="G323" i="8"/>
  <c r="F323" i="8"/>
  <c r="E323" i="8"/>
  <c r="D323" i="8"/>
  <c r="C323" i="8"/>
  <c r="T321" i="8"/>
  <c r="S321" i="8"/>
  <c r="R321" i="8"/>
  <c r="Q321" i="8"/>
  <c r="P321" i="8"/>
  <c r="O321" i="8"/>
  <c r="N321" i="8"/>
  <c r="M321" i="8"/>
  <c r="L321" i="8"/>
  <c r="K321" i="8"/>
  <c r="J321" i="8"/>
  <c r="I321" i="8"/>
  <c r="H321" i="8"/>
  <c r="G321" i="8"/>
  <c r="F321" i="8"/>
  <c r="E321" i="8"/>
  <c r="D321" i="8"/>
  <c r="C321" i="8"/>
  <c r="T318" i="8"/>
  <c r="S318" i="8"/>
  <c r="R318" i="8"/>
  <c r="Q318" i="8"/>
  <c r="P318" i="8"/>
  <c r="O318" i="8"/>
  <c r="N318" i="8"/>
  <c r="M318" i="8"/>
  <c r="L318" i="8"/>
  <c r="K318" i="8"/>
  <c r="J318" i="8"/>
  <c r="I318" i="8"/>
  <c r="H318" i="8"/>
  <c r="G318" i="8"/>
  <c r="F318" i="8"/>
  <c r="E318" i="8"/>
  <c r="D318" i="8"/>
  <c r="C318" i="8"/>
  <c r="T317" i="8"/>
  <c r="S317" i="8"/>
  <c r="R317" i="8"/>
  <c r="Q317" i="8"/>
  <c r="P317" i="8"/>
  <c r="O317" i="8"/>
  <c r="N317" i="8"/>
  <c r="M317" i="8"/>
  <c r="L317" i="8"/>
  <c r="K317" i="8"/>
  <c r="J317" i="8"/>
  <c r="I317" i="8"/>
  <c r="H317" i="8"/>
  <c r="G317" i="8"/>
  <c r="F317" i="8"/>
  <c r="E317" i="8"/>
  <c r="D317" i="8"/>
  <c r="C317" i="8"/>
  <c r="T316" i="8"/>
  <c r="S316" i="8"/>
  <c r="R316" i="8"/>
  <c r="Q316" i="8"/>
  <c r="P316" i="8"/>
  <c r="O316" i="8"/>
  <c r="N316" i="8"/>
  <c r="M316" i="8"/>
  <c r="L316" i="8"/>
  <c r="K316" i="8"/>
  <c r="J316" i="8"/>
  <c r="I316" i="8"/>
  <c r="H316" i="8"/>
  <c r="G316" i="8"/>
  <c r="F316" i="8"/>
  <c r="E316" i="8"/>
  <c r="D316" i="8"/>
  <c r="C316" i="8"/>
  <c r="T315" i="8"/>
  <c r="S315" i="8"/>
  <c r="R315" i="8"/>
  <c r="Q315" i="8"/>
  <c r="P315" i="8"/>
  <c r="O315" i="8"/>
  <c r="N315" i="8"/>
  <c r="M315" i="8"/>
  <c r="L315" i="8"/>
  <c r="K315" i="8"/>
  <c r="J315" i="8"/>
  <c r="I315" i="8"/>
  <c r="H315" i="8"/>
  <c r="G315" i="8"/>
  <c r="F315" i="8"/>
  <c r="E315" i="8"/>
  <c r="D315" i="8"/>
  <c r="C315" i="8"/>
  <c r="T314" i="8"/>
  <c r="S314" i="8"/>
  <c r="R314" i="8"/>
  <c r="Q314" i="8"/>
  <c r="P314" i="8"/>
  <c r="O314" i="8"/>
  <c r="N314" i="8"/>
  <c r="M314" i="8"/>
  <c r="L314" i="8"/>
  <c r="K314" i="8"/>
  <c r="J314" i="8"/>
  <c r="I314" i="8"/>
  <c r="H314" i="8"/>
  <c r="G314" i="8"/>
  <c r="F314" i="8"/>
  <c r="E314" i="8"/>
  <c r="D314" i="8"/>
  <c r="C314" i="8"/>
  <c r="T310" i="8"/>
  <c r="S310" i="8"/>
  <c r="R310" i="8"/>
  <c r="Q310" i="8"/>
  <c r="P310" i="8"/>
  <c r="O310" i="8"/>
  <c r="N310" i="8"/>
  <c r="M310" i="8"/>
  <c r="L310" i="8"/>
  <c r="K310" i="8"/>
  <c r="J310" i="8"/>
  <c r="I310" i="8"/>
  <c r="H310" i="8"/>
  <c r="G310" i="8"/>
  <c r="F310" i="8"/>
  <c r="E310" i="8"/>
  <c r="D310" i="8"/>
  <c r="C310" i="8"/>
  <c r="T308" i="8"/>
  <c r="S308" i="8"/>
  <c r="R308" i="8"/>
  <c r="Q308" i="8"/>
  <c r="P308" i="8"/>
  <c r="O308" i="8"/>
  <c r="N308" i="8"/>
  <c r="M308" i="8"/>
  <c r="L308" i="8"/>
  <c r="K308" i="8"/>
  <c r="J308" i="8"/>
  <c r="I308" i="8"/>
  <c r="H308" i="8"/>
  <c r="G308" i="8"/>
  <c r="F308" i="8"/>
  <c r="E308" i="8"/>
  <c r="D308" i="8"/>
  <c r="C308" i="8"/>
  <c r="T306" i="8"/>
  <c r="S306" i="8"/>
  <c r="R306" i="8"/>
  <c r="Q306" i="8"/>
  <c r="P306" i="8"/>
  <c r="O306" i="8"/>
  <c r="N306" i="8"/>
  <c r="M306" i="8"/>
  <c r="L306" i="8"/>
  <c r="K306" i="8"/>
  <c r="J306" i="8"/>
  <c r="I306" i="8"/>
  <c r="H306" i="8"/>
  <c r="G306" i="8"/>
  <c r="F306" i="8"/>
  <c r="E306" i="8"/>
  <c r="D306" i="8"/>
  <c r="C306" i="8"/>
  <c r="T305" i="8"/>
  <c r="S305" i="8"/>
  <c r="R305" i="8"/>
  <c r="Q305" i="8"/>
  <c r="P305" i="8"/>
  <c r="O305" i="8"/>
  <c r="N305" i="8"/>
  <c r="M305" i="8"/>
  <c r="L305" i="8"/>
  <c r="K305" i="8"/>
  <c r="J305" i="8"/>
  <c r="I305" i="8"/>
  <c r="H305" i="8"/>
  <c r="G305" i="8"/>
  <c r="F305" i="8"/>
  <c r="E305" i="8"/>
  <c r="D305" i="8"/>
  <c r="C305" i="8"/>
  <c r="T303" i="8"/>
  <c r="S303" i="8"/>
  <c r="R303" i="8"/>
  <c r="Q303" i="8"/>
  <c r="P303" i="8"/>
  <c r="O303" i="8"/>
  <c r="N303" i="8"/>
  <c r="M303" i="8"/>
  <c r="L303" i="8"/>
  <c r="K303" i="8"/>
  <c r="J303" i="8"/>
  <c r="I303" i="8"/>
  <c r="H303" i="8"/>
  <c r="G303" i="8"/>
  <c r="F303" i="8"/>
  <c r="E303" i="8"/>
  <c r="D303" i="8"/>
  <c r="C303" i="8"/>
  <c r="T302" i="8"/>
  <c r="S302" i="8"/>
  <c r="R302" i="8"/>
  <c r="Q302" i="8"/>
  <c r="P302" i="8"/>
  <c r="O302" i="8"/>
  <c r="N302" i="8"/>
  <c r="M302" i="8"/>
  <c r="L302" i="8"/>
  <c r="K302" i="8"/>
  <c r="J302" i="8"/>
  <c r="I302" i="8"/>
  <c r="H302" i="8"/>
  <c r="G302" i="8"/>
  <c r="F302" i="8"/>
  <c r="E302" i="8"/>
  <c r="D302" i="8"/>
  <c r="C302" i="8"/>
  <c r="T301" i="8"/>
  <c r="S301" i="8"/>
  <c r="R301" i="8"/>
  <c r="Q301" i="8"/>
  <c r="P301" i="8"/>
  <c r="O301" i="8"/>
  <c r="N301" i="8"/>
  <c r="M301" i="8"/>
  <c r="L301" i="8"/>
  <c r="K301" i="8"/>
  <c r="J301" i="8"/>
  <c r="I301" i="8"/>
  <c r="H301" i="8"/>
  <c r="G301" i="8"/>
  <c r="F301" i="8"/>
  <c r="E301" i="8"/>
  <c r="D301" i="8"/>
  <c r="C301" i="8"/>
  <c r="T300" i="8"/>
  <c r="S300" i="8"/>
  <c r="R300" i="8"/>
  <c r="Q300" i="8"/>
  <c r="P300" i="8"/>
  <c r="O300" i="8"/>
  <c r="N300" i="8"/>
  <c r="M300" i="8"/>
  <c r="L300" i="8"/>
  <c r="K300" i="8"/>
  <c r="J300" i="8"/>
  <c r="I300" i="8"/>
  <c r="H300" i="8"/>
  <c r="G300" i="8"/>
  <c r="F300" i="8"/>
  <c r="E300" i="8"/>
  <c r="D300" i="8"/>
  <c r="C300" i="8"/>
  <c r="T299" i="8"/>
  <c r="S299" i="8"/>
  <c r="R299" i="8"/>
  <c r="Q299" i="8"/>
  <c r="P299" i="8"/>
  <c r="O299" i="8"/>
  <c r="N299" i="8"/>
  <c r="M299" i="8"/>
  <c r="L299" i="8"/>
  <c r="K299" i="8"/>
  <c r="J299" i="8"/>
  <c r="I299" i="8"/>
  <c r="H299" i="8"/>
  <c r="G299" i="8"/>
  <c r="F299" i="8"/>
  <c r="E299" i="8"/>
  <c r="D299" i="8"/>
  <c r="C299" i="8"/>
  <c r="C298" i="8" s="1"/>
  <c r="T297" i="8"/>
  <c r="S297" i="8"/>
  <c r="R297" i="8"/>
  <c r="Q297" i="8"/>
  <c r="P297" i="8"/>
  <c r="O297" i="8"/>
  <c r="N297" i="8"/>
  <c r="M297" i="8"/>
  <c r="L297" i="8"/>
  <c r="K297" i="8"/>
  <c r="J297" i="8"/>
  <c r="I297" i="8"/>
  <c r="H297" i="8"/>
  <c r="G297" i="8"/>
  <c r="F297" i="8"/>
  <c r="E297" i="8"/>
  <c r="D297" i="8"/>
  <c r="C297" i="8"/>
  <c r="C285" i="8"/>
  <c r="C282" i="8"/>
  <c r="C280" i="8"/>
  <c r="C258" i="8"/>
  <c r="C256" i="8" s="1"/>
  <c r="T329" i="8"/>
  <c r="S329" i="8"/>
  <c r="R329" i="8"/>
  <c r="Q329" i="8"/>
  <c r="P329" i="8"/>
  <c r="O329" i="8"/>
  <c r="N329" i="8"/>
  <c r="M329" i="8"/>
  <c r="L329" i="8"/>
  <c r="K329" i="8"/>
  <c r="J329" i="8"/>
  <c r="I329" i="8"/>
  <c r="H329" i="8"/>
  <c r="G329" i="8"/>
  <c r="F329" i="8"/>
  <c r="E329" i="8"/>
  <c r="D329" i="8"/>
  <c r="C247" i="8"/>
  <c r="C329" i="8" s="1"/>
  <c r="C240" i="8"/>
  <c r="C216" i="8"/>
  <c r="C214" i="8"/>
  <c r="C208" i="8"/>
  <c r="T205" i="8"/>
  <c r="S205" i="8"/>
  <c r="R205" i="8"/>
  <c r="Q205" i="8"/>
  <c r="P205" i="8"/>
  <c r="O205" i="8"/>
  <c r="N205" i="8"/>
  <c r="M205" i="8"/>
  <c r="L205" i="8"/>
  <c r="K205" i="8"/>
  <c r="J205" i="8"/>
  <c r="I205" i="8"/>
  <c r="H205" i="8"/>
  <c r="G205" i="8"/>
  <c r="F205" i="8"/>
  <c r="E205" i="8"/>
  <c r="D205" i="8"/>
  <c r="C205" i="8"/>
  <c r="T204" i="8"/>
  <c r="S204" i="8"/>
  <c r="R204" i="8"/>
  <c r="Q204" i="8"/>
  <c r="P204" i="8"/>
  <c r="O204" i="8"/>
  <c r="N204" i="8"/>
  <c r="M204" i="8"/>
  <c r="L204" i="8"/>
  <c r="K204" i="8"/>
  <c r="J204" i="8"/>
  <c r="I204" i="8"/>
  <c r="H204" i="8"/>
  <c r="G204" i="8"/>
  <c r="F204" i="8"/>
  <c r="E204" i="8"/>
  <c r="D204" i="8"/>
  <c r="C204" i="8"/>
  <c r="T203" i="8"/>
  <c r="S203" i="8"/>
  <c r="R203" i="8"/>
  <c r="Q203" i="8"/>
  <c r="P203" i="8"/>
  <c r="O203" i="8"/>
  <c r="N203" i="8"/>
  <c r="M203" i="8"/>
  <c r="L203" i="8"/>
  <c r="K203" i="8"/>
  <c r="J203" i="8"/>
  <c r="I203" i="8"/>
  <c r="H203" i="8"/>
  <c r="G203" i="8"/>
  <c r="F203" i="8"/>
  <c r="E203" i="8"/>
  <c r="D203" i="8"/>
  <c r="C203" i="8"/>
  <c r="T202" i="8"/>
  <c r="S202" i="8"/>
  <c r="R202" i="8"/>
  <c r="Q202" i="8"/>
  <c r="P202" i="8"/>
  <c r="O202" i="8"/>
  <c r="N202" i="8"/>
  <c r="M202" i="8"/>
  <c r="L202" i="8"/>
  <c r="K202" i="8"/>
  <c r="J202" i="8"/>
  <c r="I202" i="8"/>
  <c r="H202" i="8"/>
  <c r="G202" i="8"/>
  <c r="F202" i="8"/>
  <c r="E202" i="8"/>
  <c r="D202" i="8"/>
  <c r="C202" i="8"/>
  <c r="T200" i="8"/>
  <c r="S200" i="8"/>
  <c r="R200" i="8"/>
  <c r="Q200" i="8"/>
  <c r="P200" i="8"/>
  <c r="O200" i="8"/>
  <c r="N200" i="8"/>
  <c r="M200" i="8"/>
  <c r="L200" i="8"/>
  <c r="K200" i="8"/>
  <c r="J200" i="8"/>
  <c r="I200" i="8"/>
  <c r="H200" i="8"/>
  <c r="G200" i="8"/>
  <c r="F200" i="8"/>
  <c r="E200" i="8"/>
  <c r="D200" i="8"/>
  <c r="C200" i="8"/>
  <c r="T199" i="8"/>
  <c r="S199" i="8"/>
  <c r="R199" i="8"/>
  <c r="Q199" i="8"/>
  <c r="P199" i="8"/>
  <c r="O199" i="8"/>
  <c r="N199" i="8"/>
  <c r="M199" i="8"/>
  <c r="L199" i="8"/>
  <c r="K199" i="8"/>
  <c r="J199" i="8"/>
  <c r="I199" i="8"/>
  <c r="H199" i="8"/>
  <c r="G199" i="8"/>
  <c r="F199" i="8"/>
  <c r="E199" i="8"/>
  <c r="D199" i="8"/>
  <c r="C199" i="8"/>
  <c r="T198" i="8"/>
  <c r="S198" i="8"/>
  <c r="R198" i="8"/>
  <c r="Q198" i="8"/>
  <c r="P198" i="8"/>
  <c r="O198" i="8"/>
  <c r="N198" i="8"/>
  <c r="M198" i="8"/>
  <c r="L198" i="8"/>
  <c r="K198" i="8"/>
  <c r="J198" i="8"/>
  <c r="I198" i="8"/>
  <c r="H198" i="8"/>
  <c r="G198" i="8"/>
  <c r="F198" i="8"/>
  <c r="E198" i="8"/>
  <c r="D198" i="8"/>
  <c r="C198" i="8"/>
  <c r="T197" i="8"/>
  <c r="S197" i="8"/>
  <c r="R197" i="8"/>
  <c r="Q197" i="8"/>
  <c r="P197" i="8"/>
  <c r="O197" i="8"/>
  <c r="N197" i="8"/>
  <c r="M197" i="8"/>
  <c r="L197" i="8"/>
  <c r="K197" i="8"/>
  <c r="J197" i="8"/>
  <c r="I197" i="8"/>
  <c r="H197" i="8"/>
  <c r="G197" i="8"/>
  <c r="F197" i="8"/>
  <c r="E197" i="8"/>
  <c r="D197" i="8"/>
  <c r="C197" i="8"/>
  <c r="T196" i="8"/>
  <c r="S196" i="8"/>
  <c r="R196" i="8"/>
  <c r="Q196" i="8"/>
  <c r="P196" i="8"/>
  <c r="O196" i="8"/>
  <c r="N196" i="8"/>
  <c r="M196" i="8"/>
  <c r="L196" i="8"/>
  <c r="K196" i="8"/>
  <c r="J196" i="8"/>
  <c r="I196" i="8"/>
  <c r="H196" i="8"/>
  <c r="G196" i="8"/>
  <c r="F196" i="8"/>
  <c r="E196" i="8"/>
  <c r="D196" i="8"/>
  <c r="C196" i="8"/>
  <c r="T195" i="8"/>
  <c r="S195" i="8"/>
  <c r="R195" i="8"/>
  <c r="Q195" i="8"/>
  <c r="P195" i="8"/>
  <c r="O195" i="8"/>
  <c r="N195" i="8"/>
  <c r="M195" i="8"/>
  <c r="L195" i="8"/>
  <c r="K195" i="8"/>
  <c r="J195" i="8"/>
  <c r="I195" i="8"/>
  <c r="H195" i="8"/>
  <c r="G195" i="8"/>
  <c r="F195" i="8"/>
  <c r="E195" i="8"/>
  <c r="D195" i="8"/>
  <c r="C195" i="8"/>
  <c r="T191" i="8"/>
  <c r="S191" i="8"/>
  <c r="R191" i="8"/>
  <c r="Q191" i="8"/>
  <c r="P191" i="8"/>
  <c r="O191" i="8"/>
  <c r="N191" i="8"/>
  <c r="M191" i="8"/>
  <c r="L191" i="8"/>
  <c r="K191" i="8"/>
  <c r="J191" i="8"/>
  <c r="I191" i="8"/>
  <c r="H191" i="8"/>
  <c r="G191" i="8"/>
  <c r="F191" i="8"/>
  <c r="E191" i="8"/>
  <c r="D191" i="8"/>
  <c r="C191" i="8"/>
  <c r="T190" i="8"/>
  <c r="S190" i="8"/>
  <c r="R190" i="8"/>
  <c r="Q190" i="8"/>
  <c r="P190" i="8"/>
  <c r="O190" i="8"/>
  <c r="N190" i="8"/>
  <c r="M190" i="8"/>
  <c r="L190" i="8"/>
  <c r="K190" i="8"/>
  <c r="J190" i="8"/>
  <c r="I190" i="8"/>
  <c r="H190" i="8"/>
  <c r="G190" i="8"/>
  <c r="F190" i="8"/>
  <c r="E190" i="8"/>
  <c r="D190" i="8"/>
  <c r="C190" i="8"/>
  <c r="T187" i="8"/>
  <c r="S187" i="8"/>
  <c r="R187" i="8"/>
  <c r="Q187" i="8"/>
  <c r="P187" i="8"/>
  <c r="O187" i="8"/>
  <c r="N187" i="8"/>
  <c r="M187" i="8"/>
  <c r="L187" i="8"/>
  <c r="K187" i="8"/>
  <c r="J187" i="8"/>
  <c r="I187" i="8"/>
  <c r="H187" i="8"/>
  <c r="G187" i="8"/>
  <c r="F187" i="8"/>
  <c r="E187" i="8"/>
  <c r="D187" i="8"/>
  <c r="C187" i="8"/>
  <c r="T186" i="8"/>
  <c r="S186" i="8"/>
  <c r="R186" i="8"/>
  <c r="Q186" i="8"/>
  <c r="P186" i="8"/>
  <c r="O186" i="8"/>
  <c r="N186" i="8"/>
  <c r="M186" i="8"/>
  <c r="L186" i="8"/>
  <c r="K186" i="8"/>
  <c r="J186" i="8"/>
  <c r="I186" i="8"/>
  <c r="H186" i="8"/>
  <c r="G186" i="8"/>
  <c r="F186" i="8"/>
  <c r="E186" i="8"/>
  <c r="D186" i="8"/>
  <c r="C186" i="8"/>
  <c r="T184" i="8"/>
  <c r="S184" i="8"/>
  <c r="R184" i="8"/>
  <c r="Q184" i="8"/>
  <c r="P184" i="8"/>
  <c r="O184" i="8"/>
  <c r="N184" i="8"/>
  <c r="M184" i="8"/>
  <c r="L184" i="8"/>
  <c r="K184" i="8"/>
  <c r="J184" i="8"/>
  <c r="I184" i="8"/>
  <c r="H184" i="8"/>
  <c r="G184" i="8"/>
  <c r="F184" i="8"/>
  <c r="E184" i="8"/>
  <c r="D184" i="8"/>
  <c r="C184" i="8"/>
  <c r="T183" i="8"/>
  <c r="S183" i="8"/>
  <c r="R183" i="8"/>
  <c r="Q183" i="8"/>
  <c r="P183" i="8"/>
  <c r="O183" i="8"/>
  <c r="N183" i="8"/>
  <c r="M183" i="8"/>
  <c r="L183" i="8"/>
  <c r="K183" i="8"/>
  <c r="J183" i="8"/>
  <c r="I183" i="8"/>
  <c r="H183" i="8"/>
  <c r="G183" i="8"/>
  <c r="F183" i="8"/>
  <c r="E183" i="8"/>
  <c r="D183" i="8"/>
  <c r="C183" i="8"/>
  <c r="T182" i="8"/>
  <c r="S182" i="8"/>
  <c r="R182" i="8"/>
  <c r="Q182" i="8"/>
  <c r="P182" i="8"/>
  <c r="O182" i="8"/>
  <c r="N182" i="8"/>
  <c r="M182" i="8"/>
  <c r="L182" i="8"/>
  <c r="K182" i="8"/>
  <c r="J182" i="8"/>
  <c r="I182" i="8"/>
  <c r="H182" i="8"/>
  <c r="G182" i="8"/>
  <c r="F182" i="8"/>
  <c r="E182" i="8"/>
  <c r="D182" i="8"/>
  <c r="C182" i="8"/>
  <c r="T181" i="8"/>
  <c r="S181" i="8"/>
  <c r="R181" i="8"/>
  <c r="Q181" i="8"/>
  <c r="P181" i="8"/>
  <c r="O181" i="8"/>
  <c r="N181" i="8"/>
  <c r="M181" i="8"/>
  <c r="L181" i="8"/>
  <c r="K181" i="8"/>
  <c r="J181" i="8"/>
  <c r="I181" i="8"/>
  <c r="H181" i="8"/>
  <c r="G181" i="8"/>
  <c r="F181" i="8"/>
  <c r="E181" i="8"/>
  <c r="D181" i="8"/>
  <c r="C181" i="8"/>
  <c r="T164" i="8"/>
  <c r="S164" i="8"/>
  <c r="R164" i="8"/>
  <c r="Q164" i="8"/>
  <c r="P164" i="8"/>
  <c r="O164" i="8"/>
  <c r="N164" i="8"/>
  <c r="M164" i="8"/>
  <c r="L164" i="8"/>
  <c r="K164" i="8"/>
  <c r="J164" i="8"/>
  <c r="I164" i="8"/>
  <c r="H164" i="8"/>
  <c r="G164" i="8"/>
  <c r="F164" i="8"/>
  <c r="E164" i="8"/>
  <c r="D164" i="8"/>
  <c r="C164" i="8"/>
  <c r="T157" i="8"/>
  <c r="S157" i="8"/>
  <c r="R157" i="8"/>
  <c r="Q157" i="8"/>
  <c r="P157" i="8"/>
  <c r="O157" i="8"/>
  <c r="N157" i="8"/>
  <c r="M157" i="8"/>
  <c r="L157" i="8"/>
  <c r="K157" i="8"/>
  <c r="J157" i="8"/>
  <c r="I157" i="8"/>
  <c r="H157" i="8"/>
  <c r="G157" i="8"/>
  <c r="F157" i="8"/>
  <c r="E157" i="8"/>
  <c r="D157" i="8"/>
  <c r="T155" i="8"/>
  <c r="S155" i="8"/>
  <c r="R155" i="8"/>
  <c r="Q155" i="8"/>
  <c r="P155" i="8"/>
  <c r="O155" i="8"/>
  <c r="N155" i="8"/>
  <c r="M155" i="8"/>
  <c r="L155" i="8"/>
  <c r="K155" i="8"/>
  <c r="J155" i="8"/>
  <c r="I155" i="8"/>
  <c r="H155" i="8"/>
  <c r="G155" i="8"/>
  <c r="F155" i="8"/>
  <c r="E155" i="8"/>
  <c r="D155" i="8"/>
  <c r="T143" i="8"/>
  <c r="S143" i="8"/>
  <c r="R143" i="8"/>
  <c r="Q143" i="8"/>
  <c r="P143" i="8"/>
  <c r="O143" i="8"/>
  <c r="N143" i="8"/>
  <c r="M143" i="8"/>
  <c r="L143" i="8"/>
  <c r="K143" i="8"/>
  <c r="J143" i="8"/>
  <c r="I143" i="8"/>
  <c r="H143" i="8"/>
  <c r="G143" i="8"/>
  <c r="F143" i="8"/>
  <c r="E143" i="8"/>
  <c r="D143" i="8"/>
  <c r="C143" i="8"/>
  <c r="C142" i="8" s="1"/>
  <c r="C106" i="8"/>
  <c r="C105" i="8" s="1"/>
  <c r="C97" i="8"/>
  <c r="C96" i="8"/>
  <c r="C94" i="8"/>
  <c r="C91" i="8"/>
  <c r="C90" i="8"/>
  <c r="C88" i="8"/>
  <c r="C87" i="8"/>
  <c r="C86" i="8"/>
  <c r="C85" i="8" s="1"/>
  <c r="C83" i="8"/>
  <c r="C82" i="8"/>
  <c r="C81" i="8"/>
  <c r="C80" i="8"/>
  <c r="C79" i="8"/>
  <c r="C78" i="8"/>
  <c r="C77" i="8"/>
  <c r="T180" i="8"/>
  <c r="S180" i="8"/>
  <c r="R180" i="8"/>
  <c r="Q180" i="8"/>
  <c r="P180" i="8"/>
  <c r="O180" i="8"/>
  <c r="N180" i="8"/>
  <c r="M180" i="8"/>
  <c r="L180" i="8"/>
  <c r="K180" i="8"/>
  <c r="J180" i="8"/>
  <c r="I180" i="8"/>
  <c r="H180" i="8"/>
  <c r="G180" i="8"/>
  <c r="F180" i="8"/>
  <c r="E180" i="8"/>
  <c r="D180" i="8"/>
  <c r="C76" i="8"/>
  <c r="C75" i="8" s="1"/>
  <c r="C74" i="8"/>
  <c r="C73" i="8"/>
  <c r="C72" i="8"/>
  <c r="C71" i="8"/>
  <c r="T52" i="8"/>
  <c r="S52" i="8"/>
  <c r="R52" i="8"/>
  <c r="Q52" i="8"/>
  <c r="P52" i="8"/>
  <c r="O52" i="8"/>
  <c r="N52" i="8"/>
  <c r="M52" i="8"/>
  <c r="L52" i="8"/>
  <c r="K52" i="8"/>
  <c r="J52" i="8"/>
  <c r="I52" i="8"/>
  <c r="H52" i="8"/>
  <c r="G52" i="8"/>
  <c r="F52" i="8"/>
  <c r="E52" i="8"/>
  <c r="D52" i="8"/>
  <c r="C52" i="8"/>
  <c r="T42" i="8"/>
  <c r="S42" i="8"/>
  <c r="R42" i="8"/>
  <c r="Q42" i="8"/>
  <c r="P42" i="8"/>
  <c r="O42" i="8"/>
  <c r="N42" i="8"/>
  <c r="M42" i="8"/>
  <c r="L42" i="8"/>
  <c r="K42" i="8"/>
  <c r="J42" i="8"/>
  <c r="I42" i="8"/>
  <c r="H42" i="8"/>
  <c r="G42" i="8"/>
  <c r="F42" i="8"/>
  <c r="E42" i="8"/>
  <c r="D42" i="8"/>
  <c r="T37" i="8"/>
  <c r="S37" i="8"/>
  <c r="R37" i="8"/>
  <c r="Q37" i="8"/>
  <c r="P37" i="8"/>
  <c r="O37" i="8"/>
  <c r="N37" i="8"/>
  <c r="M37" i="8"/>
  <c r="L37" i="8"/>
  <c r="L51" i="8" s="1"/>
  <c r="L56" i="8" s="1"/>
  <c r="L59" i="8" s="1"/>
  <c r="L62" i="8" s="1"/>
  <c r="L65" i="8" s="1"/>
  <c r="K37" i="8"/>
  <c r="J37" i="8"/>
  <c r="I37" i="8"/>
  <c r="H37" i="8"/>
  <c r="G37" i="8"/>
  <c r="F37" i="8"/>
  <c r="E37" i="8"/>
  <c r="D37" i="8"/>
  <c r="C4" i="8"/>
  <c r="C18" i="8" s="1"/>
  <c r="C23" i="8" s="1"/>
  <c r="C26" i="8" s="1"/>
  <c r="C29" i="8" s="1"/>
  <c r="C32" i="8" s="1"/>
  <c r="Y58" i="4"/>
  <c r="X58" i="4"/>
  <c r="W58" i="4"/>
  <c r="V58" i="4"/>
  <c r="U58" i="4"/>
  <c r="T58" i="4"/>
  <c r="S58" i="4"/>
  <c r="R58" i="4"/>
  <c r="Q58" i="4"/>
  <c r="P58" i="4"/>
  <c r="O58" i="4"/>
  <c r="N58" i="4"/>
  <c r="M58" i="4"/>
  <c r="L58" i="4"/>
  <c r="K58" i="4"/>
  <c r="J58" i="4"/>
  <c r="I58" i="4"/>
  <c r="H58" i="4"/>
  <c r="G58" i="4"/>
  <c r="F58" i="4"/>
  <c r="E58" i="4"/>
  <c r="C58" i="4"/>
  <c r="Y55" i="4"/>
  <c r="X55" i="4"/>
  <c r="W55" i="4"/>
  <c r="V55" i="4"/>
  <c r="U55" i="4"/>
  <c r="T55" i="4"/>
  <c r="S55" i="4"/>
  <c r="R55" i="4"/>
  <c r="Q55" i="4"/>
  <c r="P55" i="4"/>
  <c r="O55" i="4"/>
  <c r="N55" i="4"/>
  <c r="M55" i="4"/>
  <c r="L55" i="4"/>
  <c r="K55" i="4"/>
  <c r="J55" i="4"/>
  <c r="I55" i="4"/>
  <c r="H55" i="4"/>
  <c r="G55" i="4"/>
  <c r="F55" i="4"/>
  <c r="E55" i="4"/>
  <c r="D55" i="4"/>
  <c r="C55" i="4"/>
  <c r="C13" i="4"/>
  <c r="D51" i="8"/>
  <c r="H51" i="8"/>
  <c r="H56" i="8" s="1"/>
  <c r="H59" i="8" s="1"/>
  <c r="H62" i="8" s="1"/>
  <c r="H65" i="8" s="1"/>
  <c r="H279" i="8" s="1"/>
  <c r="H273" i="8" s="1"/>
  <c r="H290" i="8" s="1"/>
  <c r="P51" i="8"/>
  <c r="P56" i="8"/>
  <c r="P59" i="8" s="1"/>
  <c r="P62" i="8" s="1"/>
  <c r="P65" i="8" s="1"/>
  <c r="P279" i="8" s="1"/>
  <c r="P273" i="8" s="1"/>
  <c r="P290" i="8" s="1"/>
  <c r="T51" i="8"/>
  <c r="T56" i="8" s="1"/>
  <c r="T59" i="8" s="1"/>
  <c r="T62" i="8" s="1"/>
  <c r="T65" i="8" s="1"/>
  <c r="T279" i="8" s="1"/>
  <c r="T273" i="8" s="1"/>
  <c r="T290" i="8" s="1"/>
  <c r="F75" i="9"/>
  <c r="N75" i="9"/>
  <c r="R75" i="9"/>
  <c r="V75" i="9"/>
  <c r="AD75" i="9"/>
  <c r="X192" i="9"/>
  <c r="AB192" i="9"/>
  <c r="AF192" i="9"/>
  <c r="X70" i="9"/>
  <c r="AF70" i="9"/>
  <c r="H85" i="9"/>
  <c r="P85" i="9"/>
  <c r="AF85" i="9"/>
  <c r="D194" i="9"/>
  <c r="P194" i="9"/>
  <c r="T194" i="9"/>
  <c r="AF194" i="9"/>
  <c r="F238" i="9"/>
  <c r="J238" i="9"/>
  <c r="N238" i="9"/>
  <c r="R238" i="9"/>
  <c r="Z238" i="9"/>
  <c r="AD238" i="9"/>
  <c r="J280" i="9"/>
  <c r="D322" i="9"/>
  <c r="H322" i="9"/>
  <c r="L322" i="9"/>
  <c r="P322" i="9"/>
  <c r="T322" i="9"/>
  <c r="X322" i="9"/>
  <c r="AB322" i="9"/>
  <c r="AF322" i="9"/>
  <c r="F322" i="9"/>
  <c r="J322" i="9"/>
  <c r="N322" i="9"/>
  <c r="R322" i="9"/>
  <c r="V322" i="9"/>
  <c r="Z322" i="9"/>
  <c r="Z320" i="9" s="1"/>
  <c r="AD322" i="9"/>
  <c r="D325" i="9"/>
  <c r="H325" i="9"/>
  <c r="P325" i="9"/>
  <c r="T325" i="9"/>
  <c r="AB325" i="9"/>
  <c r="AF325" i="9"/>
  <c r="C194" i="9"/>
  <c r="G194" i="9"/>
  <c r="O194" i="9"/>
  <c r="W194" i="9"/>
  <c r="AA194" i="9"/>
  <c r="E201" i="9"/>
  <c r="I201" i="9"/>
  <c r="K194" i="9"/>
  <c r="AE194" i="9"/>
  <c r="R298" i="9"/>
  <c r="R296" i="9" s="1"/>
  <c r="Q70" i="9"/>
  <c r="U70" i="9"/>
  <c r="Y70" i="9"/>
  <c r="AC70" i="9"/>
  <c r="V169" i="9"/>
  <c r="Z169" i="9"/>
  <c r="AD169" i="9"/>
  <c r="J325" i="9"/>
  <c r="J320" i="9" s="1"/>
  <c r="N325" i="9"/>
  <c r="Z325" i="9"/>
  <c r="AD325" i="9"/>
  <c r="Z18" i="9"/>
  <c r="Z23" i="9" s="1"/>
  <c r="Z26" i="9" s="1"/>
  <c r="Z29" i="9" s="1"/>
  <c r="Z32" i="9" s="1"/>
  <c r="Z104" i="9" s="1"/>
  <c r="Z114" i="9" s="1"/>
  <c r="AD18" i="9"/>
  <c r="AD23" i="9"/>
  <c r="AD26" i="9" s="1"/>
  <c r="AD29" i="9" s="1"/>
  <c r="AD32" i="9" s="1"/>
  <c r="F70" i="9"/>
  <c r="J70" i="9"/>
  <c r="N70" i="9"/>
  <c r="R70" i="9"/>
  <c r="R84" i="9"/>
  <c r="V70" i="9"/>
  <c r="V84" i="9" s="1"/>
  <c r="Z70" i="9"/>
  <c r="Z84" i="9" s="1"/>
  <c r="AD70" i="9"/>
  <c r="AD84" i="9" s="1"/>
  <c r="D70" i="9"/>
  <c r="H70" i="9"/>
  <c r="L70" i="9"/>
  <c r="P70" i="9"/>
  <c r="T70" i="9"/>
  <c r="AB70" i="9"/>
  <c r="AA192" i="9"/>
  <c r="AE192" i="9"/>
  <c r="V201" i="9"/>
  <c r="E238" i="9"/>
  <c r="I238" i="9"/>
  <c r="M238" i="9"/>
  <c r="Q238" i="9"/>
  <c r="U238" i="9"/>
  <c r="Y238" i="9"/>
  <c r="AC238" i="9"/>
  <c r="G238" i="9"/>
  <c r="K238" i="9"/>
  <c r="W238" i="9"/>
  <c r="AA238" i="9"/>
  <c r="D280" i="9"/>
  <c r="H280" i="9"/>
  <c r="L280" i="9"/>
  <c r="P280" i="9"/>
  <c r="T280" i="9"/>
  <c r="X280" i="9"/>
  <c r="AB280" i="9"/>
  <c r="AF280" i="9"/>
  <c r="F280" i="9"/>
  <c r="N280" i="9"/>
  <c r="R280" i="9"/>
  <c r="Z280" i="9"/>
  <c r="AD280" i="9"/>
  <c r="F298" i="9"/>
  <c r="F296" i="9" s="1"/>
  <c r="J298" i="9"/>
  <c r="J296" i="9" s="1"/>
  <c r="N298" i="9"/>
  <c r="N296" i="9"/>
  <c r="V298" i="9"/>
  <c r="V296" i="9" s="1"/>
  <c r="Z298" i="9"/>
  <c r="Z296" i="9" s="1"/>
  <c r="AD298" i="9"/>
  <c r="AD296" i="9" s="1"/>
  <c r="D298" i="9"/>
  <c r="D296" i="9"/>
  <c r="H298" i="9"/>
  <c r="H296" i="9" s="1"/>
  <c r="L298" i="9"/>
  <c r="L296" i="9" s="1"/>
  <c r="P298" i="9"/>
  <c r="P296" i="9" s="1"/>
  <c r="T298" i="9"/>
  <c r="T296" i="9"/>
  <c r="X298" i="9"/>
  <c r="X296" i="9" s="1"/>
  <c r="AB298" i="9"/>
  <c r="AB296" i="9" s="1"/>
  <c r="E325" i="9"/>
  <c r="E320" i="9" s="1"/>
  <c r="I325" i="9"/>
  <c r="M325" i="9"/>
  <c r="Q325" i="9"/>
  <c r="U325" i="9"/>
  <c r="Y325" i="9"/>
  <c r="AC325" i="9"/>
  <c r="C325" i="9"/>
  <c r="G325" i="9"/>
  <c r="G320" i="9" s="1"/>
  <c r="K325" i="9"/>
  <c r="K320" i="9" s="1"/>
  <c r="O325" i="9"/>
  <c r="S325" i="9"/>
  <c r="W325" i="9"/>
  <c r="W320" i="9" s="1"/>
  <c r="AA325" i="9"/>
  <c r="AA320" i="9" s="1"/>
  <c r="Q201" i="9"/>
  <c r="U201" i="9"/>
  <c r="AC201" i="9"/>
  <c r="AC206" i="9" s="1"/>
  <c r="H238" i="9"/>
  <c r="L238" i="9"/>
  <c r="P238" i="9"/>
  <c r="X238" i="9"/>
  <c r="AB238" i="9"/>
  <c r="I322" i="9"/>
  <c r="M322" i="9"/>
  <c r="Y322" i="9"/>
  <c r="C18" i="9"/>
  <c r="C23" i="9" s="1"/>
  <c r="C26" i="9" s="1"/>
  <c r="C29" i="9" s="1"/>
  <c r="C32" i="9" s="1"/>
  <c r="E180" i="9"/>
  <c r="E179" i="9"/>
  <c r="E75" i="9"/>
  <c r="E84" i="9" s="1"/>
  <c r="I180" i="9"/>
  <c r="I179" i="9" s="1"/>
  <c r="I75" i="9"/>
  <c r="M180" i="9"/>
  <c r="M179" i="9" s="1"/>
  <c r="M75" i="9"/>
  <c r="Q180" i="9"/>
  <c r="Q179" i="9"/>
  <c r="Q75" i="9"/>
  <c r="U180" i="9"/>
  <c r="U179" i="9" s="1"/>
  <c r="U75" i="9"/>
  <c r="U84" i="9"/>
  <c r="AC180" i="9"/>
  <c r="AC179" i="9"/>
  <c r="AC75" i="9"/>
  <c r="G18" i="9"/>
  <c r="G23" i="9" s="1"/>
  <c r="G26" i="9" s="1"/>
  <c r="G29" i="9" s="1"/>
  <c r="G32" i="9" s="1"/>
  <c r="K18" i="9"/>
  <c r="K23" i="9"/>
  <c r="K26" i="9" s="1"/>
  <c r="K29" i="9" s="1"/>
  <c r="K32" i="9" s="1"/>
  <c r="K237" i="9" s="1"/>
  <c r="K231" i="9" s="1"/>
  <c r="K250" i="9" s="1"/>
  <c r="O18" i="9"/>
  <c r="O23" i="9"/>
  <c r="O26" i="9" s="1"/>
  <c r="O29" i="9" s="1"/>
  <c r="O32" i="9" s="1"/>
  <c r="W18" i="9"/>
  <c r="W23" i="9" s="1"/>
  <c r="W26" i="9" s="1"/>
  <c r="W29" i="9" s="1"/>
  <c r="W32" i="9" s="1"/>
  <c r="W237" i="9" s="1"/>
  <c r="W231" i="9" s="1"/>
  <c r="AA18" i="9"/>
  <c r="AA23" i="9" s="1"/>
  <c r="AA26" i="9" s="1"/>
  <c r="AA29" i="9" s="1"/>
  <c r="AA32" i="9" s="1"/>
  <c r="AE18" i="9"/>
  <c r="AE23" i="9" s="1"/>
  <c r="AE26" i="9" s="1"/>
  <c r="AE29" i="9" s="1"/>
  <c r="AE32" i="9" s="1"/>
  <c r="AE104" i="9" s="1"/>
  <c r="AE114" i="9" s="1"/>
  <c r="AE133" i="9" s="1"/>
  <c r="E51" i="9"/>
  <c r="E56" i="9" s="1"/>
  <c r="E59" i="9" s="1"/>
  <c r="E62" i="9" s="1"/>
  <c r="I51" i="9"/>
  <c r="I56" i="9" s="1"/>
  <c r="I59" i="9" s="1"/>
  <c r="I62" i="9" s="1"/>
  <c r="M51" i="9"/>
  <c r="M56" i="9" s="1"/>
  <c r="M59" i="9" s="1"/>
  <c r="M62" i="9" s="1"/>
  <c r="Q51" i="9"/>
  <c r="Q56" i="9" s="1"/>
  <c r="Q59" i="9" s="1"/>
  <c r="Q62" i="9" s="1"/>
  <c r="Q65" i="9" s="1"/>
  <c r="Q279" i="9" s="1"/>
  <c r="Q273" i="9" s="1"/>
  <c r="U51" i="9"/>
  <c r="U56" i="9"/>
  <c r="U59" i="9" s="1"/>
  <c r="U62" i="9" s="1"/>
  <c r="U65" i="9" s="1"/>
  <c r="Y51" i="9"/>
  <c r="Y56" i="9" s="1"/>
  <c r="Y59" i="9" s="1"/>
  <c r="Y62" i="9" s="1"/>
  <c r="Y65" i="9" s="1"/>
  <c r="Y141" i="9" s="1"/>
  <c r="AC51" i="9"/>
  <c r="AC56" i="9" s="1"/>
  <c r="AC59" i="9" s="1"/>
  <c r="AC62" i="9" s="1"/>
  <c r="AC65" i="9" s="1"/>
  <c r="E85" i="9"/>
  <c r="I85" i="9"/>
  <c r="M85" i="9"/>
  <c r="Q85" i="9"/>
  <c r="U85" i="9"/>
  <c r="Y85" i="9"/>
  <c r="AC85" i="9"/>
  <c r="C85" i="9"/>
  <c r="K85" i="9"/>
  <c r="S85" i="9"/>
  <c r="AA85" i="9"/>
  <c r="J381" i="9"/>
  <c r="J142" i="8"/>
  <c r="R142" i="8"/>
  <c r="F169" i="8"/>
  <c r="J169" i="8"/>
  <c r="N169" i="8"/>
  <c r="R169" i="8"/>
  <c r="M206" i="9"/>
  <c r="AE206" i="9"/>
  <c r="O206" i="9"/>
  <c r="C381" i="9"/>
  <c r="C368" i="9"/>
  <c r="C378" i="9" s="1"/>
  <c r="G368" i="9"/>
  <c r="G378" i="9"/>
  <c r="G380" i="9" s="1"/>
  <c r="G381" i="9"/>
  <c r="K381" i="9"/>
  <c r="K368" i="9"/>
  <c r="K378" i="9" s="1"/>
  <c r="K380" i="9" s="1"/>
  <c r="O381" i="9"/>
  <c r="O368" i="9"/>
  <c r="O378" i="9" s="1"/>
  <c r="O380" i="9" s="1"/>
  <c r="C132" i="9"/>
  <c r="G132" i="9"/>
  <c r="K132" i="9"/>
  <c r="O132" i="9"/>
  <c r="S132" i="9"/>
  <c r="W132" i="9"/>
  <c r="AA132" i="9"/>
  <c r="AE132" i="9"/>
  <c r="E142" i="9"/>
  <c r="I142" i="9"/>
  <c r="M142" i="9"/>
  <c r="Q142" i="9"/>
  <c r="U142" i="9"/>
  <c r="Y142" i="9"/>
  <c r="AC142" i="9"/>
  <c r="C169" i="9"/>
  <c r="G169" i="9"/>
  <c r="K169" i="9"/>
  <c r="O169" i="9"/>
  <c r="S169" i="9"/>
  <c r="W169" i="9"/>
  <c r="AA169" i="9"/>
  <c r="AE169" i="9"/>
  <c r="E192" i="9"/>
  <c r="I192" i="9"/>
  <c r="M192" i="9"/>
  <c r="Q192" i="9"/>
  <c r="U192" i="9"/>
  <c r="Y192" i="9"/>
  <c r="AC192" i="9"/>
  <c r="F194" i="9"/>
  <c r="J194" i="9"/>
  <c r="N194" i="9"/>
  <c r="R194" i="9"/>
  <c r="V194" i="9"/>
  <c r="V206" i="9" s="1"/>
  <c r="Z194" i="9"/>
  <c r="AD194" i="9"/>
  <c r="H194" i="9"/>
  <c r="L194" i="9"/>
  <c r="X194" i="9"/>
  <c r="AB194" i="9"/>
  <c r="D201" i="9"/>
  <c r="D206" i="9" s="1"/>
  <c r="H201" i="9"/>
  <c r="L201" i="9"/>
  <c r="P201" i="9"/>
  <c r="P206" i="9" s="1"/>
  <c r="T201" i="9"/>
  <c r="T206" i="9" s="1"/>
  <c r="X201" i="9"/>
  <c r="AB201" i="9"/>
  <c r="AF201" i="9"/>
  <c r="AF206" i="9" s="1"/>
  <c r="J201" i="9"/>
  <c r="N201" i="9"/>
  <c r="Z201" i="9"/>
  <c r="AD201" i="9"/>
  <c r="AD206" i="9" s="1"/>
  <c r="E280" i="9"/>
  <c r="I280" i="9"/>
  <c r="M280" i="9"/>
  <c r="Q280" i="9"/>
  <c r="U280" i="9"/>
  <c r="Y280" i="9"/>
  <c r="AC280" i="9"/>
  <c r="G280" i="9"/>
  <c r="K280" i="9"/>
  <c r="W280" i="9"/>
  <c r="AA280" i="9"/>
  <c r="C298" i="9"/>
  <c r="C296" i="9" s="1"/>
  <c r="G298" i="9"/>
  <c r="G296" i="9" s="1"/>
  <c r="K298" i="9"/>
  <c r="K296" i="9"/>
  <c r="O298" i="9"/>
  <c r="O296" i="9" s="1"/>
  <c r="S298" i="9"/>
  <c r="S296" i="9" s="1"/>
  <c r="W298" i="9"/>
  <c r="W296" i="9" s="1"/>
  <c r="AA298" i="9"/>
  <c r="AA296" i="9"/>
  <c r="AE298" i="9"/>
  <c r="AE296" i="9" s="1"/>
  <c r="I298" i="9"/>
  <c r="I296" i="9" s="1"/>
  <c r="M298" i="9"/>
  <c r="M296" i="9" s="1"/>
  <c r="Y298" i="9"/>
  <c r="Y296" i="9"/>
  <c r="AC298" i="9"/>
  <c r="AC296" i="9" s="1"/>
  <c r="D381" i="9"/>
  <c r="K325" i="8"/>
  <c r="F51" i="9"/>
  <c r="F56" i="9" s="1"/>
  <c r="F59" i="9" s="1"/>
  <c r="F62" i="9" s="1"/>
  <c r="J51" i="9"/>
  <c r="J56" i="9" s="1"/>
  <c r="J59" i="9" s="1"/>
  <c r="J62" i="9" s="1"/>
  <c r="N51" i="9"/>
  <c r="N56" i="9" s="1"/>
  <c r="N59" i="9" s="1"/>
  <c r="N62" i="9" s="1"/>
  <c r="N65" i="9" s="1"/>
  <c r="N279" i="9" s="1"/>
  <c r="N273" i="9" s="1"/>
  <c r="N290" i="9" s="1"/>
  <c r="R51" i="9"/>
  <c r="R56" i="9" s="1"/>
  <c r="R59" i="9" s="1"/>
  <c r="R62" i="9" s="1"/>
  <c r="R65" i="9" s="1"/>
  <c r="R279" i="9" s="1"/>
  <c r="R273" i="9" s="1"/>
  <c r="V51" i="9"/>
  <c r="V56" i="9" s="1"/>
  <c r="V59" i="9" s="1"/>
  <c r="V62" i="9" s="1"/>
  <c r="V65" i="9" s="1"/>
  <c r="Z51" i="9"/>
  <c r="Z56" i="9" s="1"/>
  <c r="Z59" i="9" s="1"/>
  <c r="Z62" i="9" s="1"/>
  <c r="Z65" i="9" s="1"/>
  <c r="Z141" i="9" s="1"/>
  <c r="Z151" i="9" s="1"/>
  <c r="Z170" i="9" s="1"/>
  <c r="AD51" i="9"/>
  <c r="AD56" i="9" s="1"/>
  <c r="AD59" i="9" s="1"/>
  <c r="AD62" i="9" s="1"/>
  <c r="AD65" i="9" s="1"/>
  <c r="AD279" i="9" s="1"/>
  <c r="AD273" i="9" s="1"/>
  <c r="AD290" i="9" s="1"/>
  <c r="F85" i="9"/>
  <c r="J85" i="9"/>
  <c r="N85" i="9"/>
  <c r="R85" i="9"/>
  <c r="R89" i="9"/>
  <c r="R92" i="9" s="1"/>
  <c r="R95" i="9" s="1"/>
  <c r="R98" i="9" s="1"/>
  <c r="V85" i="9"/>
  <c r="Z85" i="9"/>
  <c r="AD85" i="9"/>
  <c r="D85" i="9"/>
  <c r="L85" i="9"/>
  <c r="T85" i="9"/>
  <c r="AB85" i="9"/>
  <c r="D105" i="9"/>
  <c r="H105" i="9"/>
  <c r="F132" i="9"/>
  <c r="J132" i="9"/>
  <c r="N132" i="9"/>
  <c r="R132" i="9"/>
  <c r="V132" i="9"/>
  <c r="Z132" i="9"/>
  <c r="AD132" i="9"/>
  <c r="E381" i="9"/>
  <c r="E368" i="9"/>
  <c r="E378" i="9" s="1"/>
  <c r="E380" i="9" s="1"/>
  <c r="I368" i="9"/>
  <c r="I378" i="9" s="1"/>
  <c r="I380" i="9" s="1"/>
  <c r="I381" i="9"/>
  <c r="M381" i="9"/>
  <c r="M368" i="9"/>
  <c r="M378" i="9"/>
  <c r="M380" i="9" s="1"/>
  <c r="Q368" i="9"/>
  <c r="C61" i="11"/>
  <c r="C73" i="11" s="1"/>
  <c r="C59" i="4"/>
  <c r="D13" i="4"/>
  <c r="L105" i="9"/>
  <c r="P105" i="9"/>
  <c r="T105" i="9"/>
  <c r="X105" i="9"/>
  <c r="AB105" i="9"/>
  <c r="AF105" i="9"/>
  <c r="E142" i="8"/>
  <c r="I142" i="8"/>
  <c r="M142" i="8"/>
  <c r="Q142" i="8"/>
  <c r="E169" i="8"/>
  <c r="I169" i="8"/>
  <c r="M169" i="8"/>
  <c r="Q169" i="8"/>
  <c r="D56" i="8"/>
  <c r="D59" i="8" s="1"/>
  <c r="D62" i="8" s="1"/>
  <c r="D65" i="8" s="1"/>
  <c r="D279" i="8" s="1"/>
  <c r="D273" i="8" s="1"/>
  <c r="D290" i="8" s="1"/>
  <c r="L201" i="8"/>
  <c r="T201" i="8"/>
  <c r="C51" i="8"/>
  <c r="C56" i="8"/>
  <c r="C59" i="8" s="1"/>
  <c r="C62" i="8" s="1"/>
  <c r="C65" i="8" s="1"/>
  <c r="G51" i="8"/>
  <c r="G56" i="8" s="1"/>
  <c r="G59" i="8" s="1"/>
  <c r="G62" i="8" s="1"/>
  <c r="G65" i="8" s="1"/>
  <c r="G279" i="8" s="1"/>
  <c r="G273" i="8" s="1"/>
  <c r="G290" i="8" s="1"/>
  <c r="K51" i="8"/>
  <c r="K56" i="8" s="1"/>
  <c r="K59" i="8" s="1"/>
  <c r="K62" i="8" s="1"/>
  <c r="K65" i="8" s="1"/>
  <c r="K279" i="8" s="1"/>
  <c r="K273" i="8" s="1"/>
  <c r="O51" i="8"/>
  <c r="O56" i="8" s="1"/>
  <c r="O59" i="8" s="1"/>
  <c r="O62" i="8" s="1"/>
  <c r="O65" i="8" s="1"/>
  <c r="S51" i="8"/>
  <c r="S56" i="8" s="1"/>
  <c r="S59" i="8" s="1"/>
  <c r="S62" i="8" s="1"/>
  <c r="S65" i="8" s="1"/>
  <c r="S279" i="8" s="1"/>
  <c r="S273" i="8" s="1"/>
  <c r="J194" i="8"/>
  <c r="R194" i="8"/>
  <c r="F325" i="8"/>
  <c r="J325" i="8"/>
  <c r="N325" i="8"/>
  <c r="R325" i="8"/>
  <c r="D325" i="8"/>
  <c r="H325" i="8"/>
  <c r="L325" i="8"/>
  <c r="P325" i="8"/>
  <c r="T325" i="8"/>
  <c r="I322" i="8"/>
  <c r="M322" i="8"/>
  <c r="C201" i="8"/>
  <c r="F298" i="8"/>
  <c r="F296" i="8" s="1"/>
  <c r="J322" i="8"/>
  <c r="R322" i="8"/>
  <c r="F142" i="8"/>
  <c r="N142" i="8"/>
  <c r="G142" i="8"/>
  <c r="K142" i="8"/>
  <c r="O142" i="8"/>
  <c r="S142" i="8"/>
  <c r="E192" i="8"/>
  <c r="I192" i="8"/>
  <c r="M192" i="8"/>
  <c r="Q192" i="8"/>
  <c r="K201" i="8"/>
  <c r="S201" i="8"/>
  <c r="D142" i="8"/>
  <c r="H142" i="8"/>
  <c r="L142" i="8"/>
  <c r="P142" i="8"/>
  <c r="T142" i="8"/>
  <c r="F192" i="8"/>
  <c r="J192" i="8"/>
  <c r="N192" i="8"/>
  <c r="R192" i="8"/>
  <c r="C194" i="8"/>
  <c r="G194" i="8"/>
  <c r="K194" i="8"/>
  <c r="O194" i="8"/>
  <c r="S194" i="8"/>
  <c r="E194" i="8"/>
  <c r="I194" i="8"/>
  <c r="M194" i="8"/>
  <c r="Q194" i="8"/>
  <c r="G298" i="8"/>
  <c r="G296" i="8" s="1"/>
  <c r="K298" i="8"/>
  <c r="K296" i="8"/>
  <c r="O298" i="8"/>
  <c r="O296" i="8" s="1"/>
  <c r="S298" i="8"/>
  <c r="S296" i="8" s="1"/>
  <c r="E298" i="8"/>
  <c r="E296" i="8" s="1"/>
  <c r="I298" i="8"/>
  <c r="I296" i="8"/>
  <c r="M298" i="8"/>
  <c r="M296" i="8" s="1"/>
  <c r="Q298" i="8"/>
  <c r="Q296" i="8" s="1"/>
  <c r="S325" i="8"/>
  <c r="H194" i="8"/>
  <c r="L194" i="8"/>
  <c r="P194" i="8"/>
  <c r="T194" i="8"/>
  <c r="T206" i="8" s="1"/>
  <c r="F194" i="8"/>
  <c r="N194" i="8"/>
  <c r="G201" i="8"/>
  <c r="O201" i="8"/>
  <c r="C238" i="8"/>
  <c r="H201" i="8"/>
  <c r="P201" i="8"/>
  <c r="G322" i="8"/>
  <c r="K322" i="8"/>
  <c r="O322" i="8"/>
  <c r="S322" i="8"/>
  <c r="E322" i="8"/>
  <c r="Q322" i="8"/>
  <c r="G325" i="8"/>
  <c r="O325" i="8"/>
  <c r="N298" i="8"/>
  <c r="N296" i="8" s="1"/>
  <c r="R298" i="8"/>
  <c r="R296" i="8" s="1"/>
  <c r="H298" i="8"/>
  <c r="H296" i="8"/>
  <c r="L298" i="8"/>
  <c r="L296" i="8" s="1"/>
  <c r="E201" i="8"/>
  <c r="I201" i="8"/>
  <c r="M201" i="8"/>
  <c r="Q201" i="8"/>
  <c r="D298" i="8"/>
  <c r="D296" i="8" s="1"/>
  <c r="P298" i="8"/>
  <c r="P296" i="8" s="1"/>
  <c r="T298" i="8"/>
  <c r="T296" i="8"/>
  <c r="J298" i="8"/>
  <c r="J296" i="8" s="1"/>
  <c r="D322" i="8"/>
  <c r="H322" i="8"/>
  <c r="L322" i="8"/>
  <c r="P322" i="8"/>
  <c r="T322" i="8"/>
  <c r="F322" i="8"/>
  <c r="N322" i="8"/>
  <c r="F201" i="8"/>
  <c r="J201" i="8"/>
  <c r="N201" i="8"/>
  <c r="R201" i="8"/>
  <c r="E325" i="8"/>
  <c r="I325" i="8"/>
  <c r="M325" i="8"/>
  <c r="Q325" i="8"/>
  <c r="F51" i="8"/>
  <c r="F56" i="8"/>
  <c r="F59" i="8" s="1"/>
  <c r="F62" i="8" s="1"/>
  <c r="F65" i="8" s="1"/>
  <c r="J51" i="8"/>
  <c r="J56" i="8" s="1"/>
  <c r="J59" i="8" s="1"/>
  <c r="J62" i="8" s="1"/>
  <c r="J65" i="8" s="1"/>
  <c r="N51" i="8"/>
  <c r="N56" i="8" s="1"/>
  <c r="N59" i="8" s="1"/>
  <c r="N62" i="8" s="1"/>
  <c r="N65" i="8" s="1"/>
  <c r="N279" i="8" s="1"/>
  <c r="N273" i="8" s="1"/>
  <c r="R51" i="8"/>
  <c r="R56" i="8" s="1"/>
  <c r="R59" i="8" s="1"/>
  <c r="R62" i="8" s="1"/>
  <c r="R65" i="8" s="1"/>
  <c r="R279" i="8" s="1"/>
  <c r="R273" i="8" s="1"/>
  <c r="R290" i="8" s="1"/>
  <c r="D169" i="8"/>
  <c r="H169" i="8"/>
  <c r="L169" i="8"/>
  <c r="P169" i="8"/>
  <c r="T169" i="8"/>
  <c r="H192" i="8"/>
  <c r="L192" i="8"/>
  <c r="P192" i="8"/>
  <c r="T192" i="8"/>
  <c r="E51" i="8"/>
  <c r="E56" i="8" s="1"/>
  <c r="E59" i="8" s="1"/>
  <c r="E62" i="8" s="1"/>
  <c r="E65" i="8" s="1"/>
  <c r="I51" i="8"/>
  <c r="I56" i="8" s="1"/>
  <c r="I59" i="8" s="1"/>
  <c r="I62" i="8" s="1"/>
  <c r="I65" i="8" s="1"/>
  <c r="M51" i="8"/>
  <c r="M56" i="8"/>
  <c r="M59" i="8" s="1"/>
  <c r="M62" i="8" s="1"/>
  <c r="M65" i="8" s="1"/>
  <c r="M279" i="8" s="1"/>
  <c r="M273" i="8" s="1"/>
  <c r="Q51" i="8"/>
  <c r="Q56" i="8" s="1"/>
  <c r="Q59" i="8" s="1"/>
  <c r="Q62" i="8" s="1"/>
  <c r="Q65" i="8" s="1"/>
  <c r="Q279" i="8" s="1"/>
  <c r="Q273" i="8" s="1"/>
  <c r="Q290" i="8" s="1"/>
  <c r="G169" i="8"/>
  <c r="K169" i="8"/>
  <c r="O169" i="8"/>
  <c r="S169" i="8"/>
  <c r="C192" i="8"/>
  <c r="G192" i="8"/>
  <c r="K192" i="8"/>
  <c r="O192" i="8"/>
  <c r="S192" i="8"/>
  <c r="F84" i="9"/>
  <c r="N84" i="9"/>
  <c r="N89" i="9" s="1"/>
  <c r="N92" i="9" s="1"/>
  <c r="N95" i="9" s="1"/>
  <c r="N98" i="9" s="1"/>
  <c r="D180" i="9"/>
  <c r="D75" i="9"/>
  <c r="D84" i="9"/>
  <c r="D89" i="9" s="1"/>
  <c r="D92" i="9" s="1"/>
  <c r="D95" i="9" s="1"/>
  <c r="H180" i="9"/>
  <c r="H75" i="9"/>
  <c r="H84" i="9" s="1"/>
  <c r="H89" i="9" s="1"/>
  <c r="H92" i="9" s="1"/>
  <c r="H95" i="9" s="1"/>
  <c r="H96" i="9" s="1"/>
  <c r="L180" i="9"/>
  <c r="L75" i="9"/>
  <c r="L84" i="9" s="1"/>
  <c r="L89" i="9" s="1"/>
  <c r="L92" i="9" s="1"/>
  <c r="L95" i="9" s="1"/>
  <c r="L96" i="9" s="1"/>
  <c r="L63" i="9" s="1"/>
  <c r="P180" i="9"/>
  <c r="P75" i="9"/>
  <c r="T180" i="9"/>
  <c r="T75" i="9"/>
  <c r="T84" i="9"/>
  <c r="T89" i="9" s="1"/>
  <c r="T92" i="9" s="1"/>
  <c r="T95" i="9" s="1"/>
  <c r="T98" i="9" s="1"/>
  <c r="X180" i="9"/>
  <c r="X75" i="9"/>
  <c r="X84" i="9" s="1"/>
  <c r="X89" i="9" s="1"/>
  <c r="X92" i="9" s="1"/>
  <c r="X95" i="9" s="1"/>
  <c r="X98" i="9" s="1"/>
  <c r="X178" i="9" s="1"/>
  <c r="X188" i="9" s="1"/>
  <c r="X207" i="9" s="1"/>
  <c r="AB180" i="9"/>
  <c r="AB75" i="9"/>
  <c r="AB84" i="9" s="1"/>
  <c r="AB89" i="9" s="1"/>
  <c r="AB92" i="9" s="1"/>
  <c r="AB95" i="9" s="1"/>
  <c r="AB98" i="9" s="1"/>
  <c r="AF180" i="9"/>
  <c r="AF75" i="9"/>
  <c r="AF84" i="9" s="1"/>
  <c r="AF89" i="9" s="1"/>
  <c r="AF92" i="9" s="1"/>
  <c r="AF95" i="9" s="1"/>
  <c r="AF98" i="9" s="1"/>
  <c r="D18" i="9"/>
  <c r="D23" i="9" s="1"/>
  <c r="D26" i="9" s="1"/>
  <c r="D29" i="9" s="1"/>
  <c r="D32" i="9" s="1"/>
  <c r="H18" i="9"/>
  <c r="H23" i="9" s="1"/>
  <c r="H26" i="9" s="1"/>
  <c r="H29" i="9" s="1"/>
  <c r="H32" i="9" s="1"/>
  <c r="L18" i="9"/>
  <c r="L23" i="9" s="1"/>
  <c r="L26" i="9" s="1"/>
  <c r="L29" i="9" s="1"/>
  <c r="L32" i="9" s="1"/>
  <c r="P18" i="9"/>
  <c r="P23" i="9" s="1"/>
  <c r="P26" i="9" s="1"/>
  <c r="P29" i="9" s="1"/>
  <c r="P32" i="9" s="1"/>
  <c r="T18" i="9"/>
  <c r="T23" i="9" s="1"/>
  <c r="T26" i="9" s="1"/>
  <c r="T29" i="9" s="1"/>
  <c r="T32" i="9" s="1"/>
  <c r="X18" i="9"/>
  <c r="X23" i="9" s="1"/>
  <c r="X26" i="9" s="1"/>
  <c r="X29" i="9" s="1"/>
  <c r="X32" i="9" s="1"/>
  <c r="AB18" i="9"/>
  <c r="AB23" i="9"/>
  <c r="AB26" i="9" s="1"/>
  <c r="AB29" i="9" s="1"/>
  <c r="AB32" i="9" s="1"/>
  <c r="AF18" i="9"/>
  <c r="AF23" i="9" s="1"/>
  <c r="AF26" i="9" s="1"/>
  <c r="AF29" i="9" s="1"/>
  <c r="AF32" i="9" s="1"/>
  <c r="E18" i="9"/>
  <c r="E23" i="9" s="1"/>
  <c r="E26" i="9" s="1"/>
  <c r="E29" i="9" s="1"/>
  <c r="E32" i="9" s="1"/>
  <c r="I18" i="9"/>
  <c r="I23" i="9" s="1"/>
  <c r="I26" i="9" s="1"/>
  <c r="I29" i="9" s="1"/>
  <c r="I32" i="9" s="1"/>
  <c r="M18" i="9"/>
  <c r="M23" i="9" s="1"/>
  <c r="M26" i="9" s="1"/>
  <c r="M29" i="9" s="1"/>
  <c r="M32" i="9" s="1"/>
  <c r="Q18" i="9"/>
  <c r="Q23" i="9" s="1"/>
  <c r="Q26" i="9" s="1"/>
  <c r="Q29" i="9" s="1"/>
  <c r="Q32" i="9" s="1"/>
  <c r="U18" i="9"/>
  <c r="U23" i="9" s="1"/>
  <c r="U26" i="9" s="1"/>
  <c r="U29" i="9" s="1"/>
  <c r="U32" i="9" s="1"/>
  <c r="Y18" i="9"/>
  <c r="Y23" i="9" s="1"/>
  <c r="Y26" i="9" s="1"/>
  <c r="Y29" i="9" s="1"/>
  <c r="Y32" i="9" s="1"/>
  <c r="AC18" i="9"/>
  <c r="AC23" i="9" s="1"/>
  <c r="AC26" i="9" s="1"/>
  <c r="AC29" i="9" s="1"/>
  <c r="AC32" i="9" s="1"/>
  <c r="C51" i="9"/>
  <c r="C56" i="9"/>
  <c r="C59" i="9" s="1"/>
  <c r="C62" i="9" s="1"/>
  <c r="G51" i="9"/>
  <c r="G56" i="9"/>
  <c r="G59" i="9" s="1"/>
  <c r="G62" i="9" s="1"/>
  <c r="K51" i="9"/>
  <c r="K56" i="9"/>
  <c r="K59" i="9" s="1"/>
  <c r="K62" i="9" s="1"/>
  <c r="O51" i="9"/>
  <c r="O56" i="9"/>
  <c r="O59" i="9" s="1"/>
  <c r="O62" i="9" s="1"/>
  <c r="O65" i="9" s="1"/>
  <c r="S51" i="9"/>
  <c r="S56" i="9"/>
  <c r="S59" i="9" s="1"/>
  <c r="S62" i="9" s="1"/>
  <c r="S65" i="9" s="1"/>
  <c r="W51" i="9"/>
  <c r="W56" i="9"/>
  <c r="W59" i="9" s="1"/>
  <c r="W62" i="9" s="1"/>
  <c r="W65" i="9" s="1"/>
  <c r="AA51" i="9"/>
  <c r="AA56" i="9"/>
  <c r="AA59" i="9" s="1"/>
  <c r="AA62" i="9" s="1"/>
  <c r="AA65" i="9" s="1"/>
  <c r="AE51" i="9"/>
  <c r="AE56" i="9"/>
  <c r="AE59" i="9" s="1"/>
  <c r="AE62" i="9" s="1"/>
  <c r="AE65" i="9" s="1"/>
  <c r="M84" i="9"/>
  <c r="C180" i="9"/>
  <c r="C179" i="9" s="1"/>
  <c r="C75" i="9"/>
  <c r="C84" i="9" s="1"/>
  <c r="C89" i="9" s="1"/>
  <c r="C92" i="9" s="1"/>
  <c r="C95" i="9" s="1"/>
  <c r="G180" i="9"/>
  <c r="G179" i="9" s="1"/>
  <c r="G75" i="9"/>
  <c r="G84" i="9" s="1"/>
  <c r="K180" i="9"/>
  <c r="K179" i="9" s="1"/>
  <c r="K75" i="9"/>
  <c r="K84" i="9" s="1"/>
  <c r="K89" i="9" s="1"/>
  <c r="K92" i="9" s="1"/>
  <c r="K95" i="9" s="1"/>
  <c r="O180" i="9"/>
  <c r="O179" i="9" s="1"/>
  <c r="O75" i="9"/>
  <c r="O84" i="9" s="1"/>
  <c r="S180" i="9"/>
  <c r="S179" i="9" s="1"/>
  <c r="S75" i="9"/>
  <c r="S84" i="9" s="1"/>
  <c r="S89" i="9" s="1"/>
  <c r="S92" i="9" s="1"/>
  <c r="S95" i="9" s="1"/>
  <c r="S98" i="9" s="1"/>
  <c r="W180" i="9"/>
  <c r="W179" i="9" s="1"/>
  <c r="W75" i="9"/>
  <c r="W84" i="9" s="1"/>
  <c r="AA180" i="9"/>
  <c r="AA179" i="9" s="1"/>
  <c r="AA75" i="9"/>
  <c r="AA84" i="9" s="1"/>
  <c r="AA89" i="9" s="1"/>
  <c r="AA92" i="9" s="1"/>
  <c r="AA95" i="9" s="1"/>
  <c r="AA98" i="9" s="1"/>
  <c r="AE180" i="9"/>
  <c r="AE179" i="9"/>
  <c r="AE75" i="9"/>
  <c r="AE84" i="9" s="1"/>
  <c r="AE89" i="9" s="1"/>
  <c r="AE92" i="9" s="1"/>
  <c r="AE95" i="9" s="1"/>
  <c r="AE98" i="9" s="1"/>
  <c r="D51" i="9"/>
  <c r="D56" i="9" s="1"/>
  <c r="D59" i="9" s="1"/>
  <c r="D62" i="9" s="1"/>
  <c r="H51" i="9"/>
  <c r="H56" i="9" s="1"/>
  <c r="H59" i="9" s="1"/>
  <c r="H62" i="9" s="1"/>
  <c r="L51" i="9"/>
  <c r="L56" i="9" s="1"/>
  <c r="L59" i="9" s="1"/>
  <c r="L62" i="9" s="1"/>
  <c r="L65" i="9" s="1"/>
  <c r="P51" i="9"/>
  <c r="P56" i="9" s="1"/>
  <c r="P59" i="9" s="1"/>
  <c r="P62" i="9" s="1"/>
  <c r="P65" i="9" s="1"/>
  <c r="T51" i="9"/>
  <c r="T56" i="9" s="1"/>
  <c r="T59" i="9" s="1"/>
  <c r="T62" i="9" s="1"/>
  <c r="T65" i="9" s="1"/>
  <c r="X51" i="9"/>
  <c r="X56" i="9" s="1"/>
  <c r="X59" i="9" s="1"/>
  <c r="X62" i="9" s="1"/>
  <c r="X65" i="9" s="1"/>
  <c r="AB51" i="9"/>
  <c r="AB56" i="9"/>
  <c r="AB59" i="9" s="1"/>
  <c r="AB62" i="9" s="1"/>
  <c r="AB65" i="9" s="1"/>
  <c r="AF51" i="9"/>
  <c r="AF56" i="9" s="1"/>
  <c r="AF59" i="9" s="1"/>
  <c r="AF62" i="9" s="1"/>
  <c r="AF65" i="9" s="1"/>
  <c r="E132" i="9"/>
  <c r="I132" i="9"/>
  <c r="M132" i="9"/>
  <c r="Q132" i="9"/>
  <c r="U132" i="9"/>
  <c r="Y132" i="9"/>
  <c r="AC132" i="9"/>
  <c r="E169" i="9"/>
  <c r="I169" i="9"/>
  <c r="M169" i="9"/>
  <c r="Q169" i="9"/>
  <c r="U169" i="9"/>
  <c r="Y169" i="9"/>
  <c r="AC169" i="9"/>
  <c r="C192" i="9"/>
  <c r="G192" i="9"/>
  <c r="K192" i="9"/>
  <c r="O192" i="9"/>
  <c r="S192" i="9"/>
  <c r="W192" i="9"/>
  <c r="I320" i="9"/>
  <c r="M320" i="9"/>
  <c r="Q320" i="9"/>
  <c r="Y320" i="9"/>
  <c r="AC320" i="9"/>
  <c r="D132" i="9"/>
  <c r="H132" i="9"/>
  <c r="L132" i="9"/>
  <c r="P132" i="9"/>
  <c r="T132" i="9"/>
  <c r="X132" i="9"/>
  <c r="AB132" i="9"/>
  <c r="AF132" i="9"/>
  <c r="D169" i="9"/>
  <c r="H169" i="9"/>
  <c r="L169" i="9"/>
  <c r="P169" i="9"/>
  <c r="T169" i="9"/>
  <c r="X169" i="9"/>
  <c r="AB169" i="9"/>
  <c r="AF169" i="9"/>
  <c r="F192" i="9"/>
  <c r="J192" i="9"/>
  <c r="N192" i="9"/>
  <c r="R192" i="9"/>
  <c r="V192" i="9"/>
  <c r="Z192" i="9"/>
  <c r="C32" i="11"/>
  <c r="C106" i="11"/>
  <c r="C107" i="11" s="1"/>
  <c r="C109" i="11" s="1"/>
  <c r="C50" i="11" s="1"/>
  <c r="C48" i="11" s="1"/>
  <c r="C45" i="11" s="1"/>
  <c r="C52" i="11" s="1"/>
  <c r="C74" i="11" s="1"/>
  <c r="AD192" i="9"/>
  <c r="C320" i="9"/>
  <c r="O320" i="9"/>
  <c r="AE320" i="9"/>
  <c r="D179" i="9"/>
  <c r="F179" i="9"/>
  <c r="H179" i="9"/>
  <c r="L179" i="9"/>
  <c r="N179" i="9"/>
  <c r="P179" i="9"/>
  <c r="R179" i="9"/>
  <c r="T179" i="9"/>
  <c r="V179" i="9"/>
  <c r="X179" i="9"/>
  <c r="Z179" i="9"/>
  <c r="AB179" i="9"/>
  <c r="AD179" i="9"/>
  <c r="AF179" i="9"/>
  <c r="S18" i="9"/>
  <c r="S23" i="9" s="1"/>
  <c r="S26" i="9" s="1"/>
  <c r="S29" i="9" s="1"/>
  <c r="S32" i="9" s="1"/>
  <c r="C185" i="8"/>
  <c r="E185" i="8"/>
  <c r="E179" i="8" s="1"/>
  <c r="G185" i="8"/>
  <c r="G179" i="8" s="1"/>
  <c r="I185" i="8"/>
  <c r="I179" i="8" s="1"/>
  <c r="K185" i="8"/>
  <c r="K179" i="8"/>
  <c r="M185" i="8"/>
  <c r="M179" i="8" s="1"/>
  <c r="O185" i="8"/>
  <c r="O179" i="8" s="1"/>
  <c r="Q185" i="8"/>
  <c r="Q179" i="8" s="1"/>
  <c r="S185" i="8"/>
  <c r="S179" i="8"/>
  <c r="D185" i="8"/>
  <c r="F185" i="8"/>
  <c r="F179" i="8" s="1"/>
  <c r="H185" i="8"/>
  <c r="H179" i="8" s="1"/>
  <c r="J185" i="8"/>
  <c r="J179" i="8" s="1"/>
  <c r="L185" i="8"/>
  <c r="L179" i="8" s="1"/>
  <c r="N185" i="8"/>
  <c r="N179" i="8" s="1"/>
  <c r="P185" i="8"/>
  <c r="P179" i="8" s="1"/>
  <c r="R185" i="8"/>
  <c r="R179" i="8" s="1"/>
  <c r="T185" i="8"/>
  <c r="T179" i="8" s="1"/>
  <c r="F237" i="9"/>
  <c r="F231" i="9" s="1"/>
  <c r="F250" i="9" s="1"/>
  <c r="F104" i="9"/>
  <c r="F114" i="9" s="1"/>
  <c r="F133" i="9" s="1"/>
  <c r="Z237" i="9"/>
  <c r="Z231" i="9" s="1"/>
  <c r="Z250" i="9" s="1"/>
  <c r="AD237" i="9"/>
  <c r="AD231" i="9" s="1"/>
  <c r="AD250" i="9" s="1"/>
  <c r="AD104" i="9"/>
  <c r="AD114" i="9" s="1"/>
  <c r="AD133" i="9" s="1"/>
  <c r="Z279" i="9"/>
  <c r="Z273" i="9" s="1"/>
  <c r="Z290" i="9" s="1"/>
  <c r="C237" i="9"/>
  <c r="C231" i="9" s="1"/>
  <c r="C104" i="9"/>
  <c r="C114" i="9" s="1"/>
  <c r="C133" i="9" s="1"/>
  <c r="C135" i="9" s="1"/>
  <c r="G237" i="9"/>
  <c r="G231" i="9" s="1"/>
  <c r="G250" i="9" s="1"/>
  <c r="G104" i="9"/>
  <c r="G114" i="9" s="1"/>
  <c r="G133" i="9" s="1"/>
  <c r="O237" i="9"/>
  <c r="O231" i="9" s="1"/>
  <c r="O250" i="9" s="1"/>
  <c r="O104" i="9"/>
  <c r="O114" i="9"/>
  <c r="O133" i="9" s="1"/>
  <c r="W104" i="9"/>
  <c r="W114" i="9" s="1"/>
  <c r="W133" i="9" s="1"/>
  <c r="U279" i="9"/>
  <c r="U273" i="9" s="1"/>
  <c r="U290" i="9" s="1"/>
  <c r="U141" i="9"/>
  <c r="Y279" i="9"/>
  <c r="Y273" i="9"/>
  <c r="Y290" i="9" s="1"/>
  <c r="AC279" i="9"/>
  <c r="AC273" i="9" s="1"/>
  <c r="AC290" i="9" s="1"/>
  <c r="AC141" i="9"/>
  <c r="C344" i="9"/>
  <c r="E344" i="9"/>
  <c r="E346" i="9" s="1"/>
  <c r="G344" i="9"/>
  <c r="G346" i="9" s="1"/>
  <c r="I344" i="9"/>
  <c r="I346" i="9" s="1"/>
  <c r="K344" i="9"/>
  <c r="K346" i="9"/>
  <c r="M344" i="9"/>
  <c r="M346" i="9" s="1"/>
  <c r="O344" i="9"/>
  <c r="O346" i="9" s="1"/>
  <c r="Q344" i="9"/>
  <c r="Q346" i="9" s="1"/>
  <c r="S344" i="9"/>
  <c r="S346" i="9"/>
  <c r="U344" i="9"/>
  <c r="U346" i="9" s="1"/>
  <c r="W344" i="9"/>
  <c r="W346" i="9" s="1"/>
  <c r="Y344" i="9"/>
  <c r="Y346" i="9" s="1"/>
  <c r="AA344" i="9"/>
  <c r="AA346" i="9"/>
  <c r="AC344" i="9"/>
  <c r="AC346" i="9" s="1"/>
  <c r="AE344" i="9"/>
  <c r="AE346" i="9" s="1"/>
  <c r="D344" i="9"/>
  <c r="D346" i="9" s="1"/>
  <c r="F344" i="9"/>
  <c r="F346" i="9"/>
  <c r="H344" i="9"/>
  <c r="H346" i="9" s="1"/>
  <c r="J344" i="9"/>
  <c r="J346" i="9" s="1"/>
  <c r="L344" i="9"/>
  <c r="L346" i="9" s="1"/>
  <c r="N344" i="9"/>
  <c r="N346" i="9"/>
  <c r="P344" i="9"/>
  <c r="P346" i="9" s="1"/>
  <c r="R344" i="9"/>
  <c r="R346" i="9" s="1"/>
  <c r="T344" i="9"/>
  <c r="T346" i="9" s="1"/>
  <c r="V344" i="9"/>
  <c r="V346" i="9"/>
  <c r="X344" i="9"/>
  <c r="X346" i="9" s="1"/>
  <c r="Z344" i="9"/>
  <c r="Z346" i="9" s="1"/>
  <c r="AB344" i="9"/>
  <c r="AB346" i="9" s="1"/>
  <c r="AD344" i="9"/>
  <c r="AD346" i="9"/>
  <c r="AF344" i="9"/>
  <c r="AF346" i="9" s="1"/>
  <c r="D141" i="8"/>
  <c r="H141" i="8"/>
  <c r="H151" i="8" s="1"/>
  <c r="H170" i="8" s="1"/>
  <c r="P141" i="8"/>
  <c r="T141" i="8"/>
  <c r="C60" i="4"/>
  <c r="E13" i="4"/>
  <c r="E59" i="4" s="1"/>
  <c r="E60" i="4" s="1"/>
  <c r="D14" i="4"/>
  <c r="AD141" i="9"/>
  <c r="AD151" i="9"/>
  <c r="AD170" i="9" s="1"/>
  <c r="N141" i="9"/>
  <c r="N151" i="9"/>
  <c r="N170" i="9" s="1"/>
  <c r="Z206" i="9"/>
  <c r="Z89" i="9"/>
  <c r="Z92" i="9"/>
  <c r="Z95" i="9" s="1"/>
  <c r="Z98" i="9" s="1"/>
  <c r="W250" i="9"/>
  <c r="Q290" i="9"/>
  <c r="R290" i="9"/>
  <c r="J206" i="9"/>
  <c r="AD89" i="9"/>
  <c r="AD92" i="9"/>
  <c r="AD95" i="9" s="1"/>
  <c r="AD98" i="9" s="1"/>
  <c r="AD178" i="9" s="1"/>
  <c r="AD188" i="9" s="1"/>
  <c r="AD207" i="9" s="1"/>
  <c r="Q84" i="9"/>
  <c r="Q89" i="9" s="1"/>
  <c r="Q92" i="9" s="1"/>
  <c r="Q95" i="9" s="1"/>
  <c r="Q98" i="9" s="1"/>
  <c r="Q141" i="9"/>
  <c r="Q151" i="9" s="1"/>
  <c r="Q170" i="9" s="1"/>
  <c r="U151" i="9"/>
  <c r="U170" i="9" s="1"/>
  <c r="R141" i="9"/>
  <c r="R151" i="9" s="1"/>
  <c r="R170" i="9" s="1"/>
  <c r="M89" i="9"/>
  <c r="M92" i="9" s="1"/>
  <c r="M95" i="9" s="1"/>
  <c r="P84" i="9"/>
  <c r="P89" i="9" s="1"/>
  <c r="P92" i="9" s="1"/>
  <c r="P95" i="9" s="1"/>
  <c r="P98" i="9" s="1"/>
  <c r="N206" i="9"/>
  <c r="Y151" i="9"/>
  <c r="Y170" i="9"/>
  <c r="S141" i="8"/>
  <c r="S151" i="8"/>
  <c r="AE237" i="9"/>
  <c r="AE231" i="9"/>
  <c r="AE250" i="9" s="1"/>
  <c r="K104" i="9"/>
  <c r="K114" i="9" s="1"/>
  <c r="K133" i="9" s="1"/>
  <c r="R141" i="8"/>
  <c r="R151" i="8"/>
  <c r="Q320" i="8"/>
  <c r="R319" i="9"/>
  <c r="R313" i="9" s="1"/>
  <c r="R178" i="9"/>
  <c r="R188" i="9" s="1"/>
  <c r="T178" i="9"/>
  <c r="T188" i="9"/>
  <c r="T319" i="9"/>
  <c r="T313" i="9"/>
  <c r="L206" i="9"/>
  <c r="Z133" i="9"/>
  <c r="F89" i="9"/>
  <c r="F92" i="9"/>
  <c r="F95" i="9" s="1"/>
  <c r="F96" i="9" s="1"/>
  <c r="H320" i="8"/>
  <c r="K320" i="8"/>
  <c r="Q206" i="8"/>
  <c r="H206" i="9"/>
  <c r="R170" i="8"/>
  <c r="AC151" i="9"/>
  <c r="AC170" i="9"/>
  <c r="V89" i="9"/>
  <c r="V92" i="9" s="1"/>
  <c r="V95" i="9" s="1"/>
  <c r="V98" i="9" s="1"/>
  <c r="V178" i="9" s="1"/>
  <c r="M320" i="8"/>
  <c r="AB206" i="9"/>
  <c r="X206" i="9"/>
  <c r="C380" i="9"/>
  <c r="L320" i="8"/>
  <c r="G206" i="8"/>
  <c r="R320" i="8"/>
  <c r="K141" i="8"/>
  <c r="K151" i="8" s="1"/>
  <c r="K170" i="8" s="1"/>
  <c r="T320" i="8"/>
  <c r="D320" i="8"/>
  <c r="H206" i="8"/>
  <c r="L206" i="8"/>
  <c r="G141" i="8"/>
  <c r="G151" i="8" s="1"/>
  <c r="G170" i="8" s="1"/>
  <c r="J206" i="8"/>
  <c r="Q141" i="8"/>
  <c r="Q151" i="8"/>
  <c r="Q170" i="8" s="1"/>
  <c r="F320" i="8"/>
  <c r="O320" i="8"/>
  <c r="J320" i="8"/>
  <c r="P151" i="8"/>
  <c r="P170" i="8" s="1"/>
  <c r="I320" i="8"/>
  <c r="N320" i="8"/>
  <c r="I206" i="8"/>
  <c r="O206" i="8"/>
  <c r="R206" i="8"/>
  <c r="P320" i="8"/>
  <c r="E206" i="8"/>
  <c r="S206" i="8"/>
  <c r="M141" i="8"/>
  <c r="M151" i="8"/>
  <c r="M170" i="8" s="1"/>
  <c r="M206" i="8"/>
  <c r="K206" i="8"/>
  <c r="S170" i="8"/>
  <c r="C206" i="8"/>
  <c r="G320" i="8"/>
  <c r="P206" i="8"/>
  <c r="T151" i="8"/>
  <c r="T170" i="8" s="1"/>
  <c r="E320" i="8"/>
  <c r="S320" i="8"/>
  <c r="D151" i="8"/>
  <c r="D170" i="8" s="1"/>
  <c r="N206" i="8"/>
  <c r="F206" i="8"/>
  <c r="N141" i="8"/>
  <c r="N151" i="8" s="1"/>
  <c r="N170" i="8" s="1"/>
  <c r="X319" i="9"/>
  <c r="X313" i="9" s="1"/>
  <c r="D50" i="11"/>
  <c r="D48" i="11"/>
  <c r="D45" i="11" s="1"/>
  <c r="D52" i="11" s="1"/>
  <c r="D74" i="11" s="1"/>
  <c r="L98" i="9"/>
  <c r="L178" i="9" s="1"/>
  <c r="L188" i="9" s="1"/>
  <c r="L207" i="9" s="1"/>
  <c r="C349" i="9"/>
  <c r="C346" i="9"/>
  <c r="D59" i="4"/>
  <c r="D60" i="4" s="1"/>
  <c r="V188" i="9"/>
  <c r="V207" i="9" s="1"/>
  <c r="L319" i="9"/>
  <c r="L313" i="9" s="1"/>
  <c r="C43" i="6"/>
  <c r="C49" i="6"/>
  <c r="C48" i="6" s="1"/>
  <c r="C56" i="6"/>
  <c r="D15" i="6"/>
  <c r="E15" i="6"/>
  <c r="E28" i="6" s="1"/>
  <c r="F15" i="6"/>
  <c r="F28" i="6"/>
  <c r="G15" i="6"/>
  <c r="G28" i="6" s="1"/>
  <c r="H15" i="6"/>
  <c r="H28" i="6"/>
  <c r="I15" i="6"/>
  <c r="I28" i="6" s="1"/>
  <c r="J15" i="6"/>
  <c r="J28" i="6"/>
  <c r="K15" i="6"/>
  <c r="K28" i="6" s="1"/>
  <c r="M15" i="6"/>
  <c r="M28" i="6" s="1"/>
  <c r="N15" i="6"/>
  <c r="N28" i="6" s="1"/>
  <c r="O15" i="6"/>
  <c r="O28" i="6"/>
  <c r="P15" i="6"/>
  <c r="P28" i="6" s="1"/>
  <c r="Q15" i="6"/>
  <c r="Q28" i="6"/>
  <c r="C29" i="7"/>
  <c r="C33" i="7"/>
  <c r="L15" i="6"/>
  <c r="L28" i="6"/>
  <c r="D28" i="6"/>
  <c r="D61" i="6"/>
  <c r="C30" i="6"/>
  <c r="D29" i="6"/>
  <c r="D30" i="6" s="1"/>
  <c r="E29" i="6" s="1"/>
  <c r="D104" i="9" l="1"/>
  <c r="D114" i="9" s="1"/>
  <c r="D133" i="9" s="1"/>
  <c r="D237" i="9"/>
  <c r="D231" i="9" s="1"/>
  <c r="D96" i="9"/>
  <c r="D63" i="9" s="1"/>
  <c r="D98" i="9"/>
  <c r="V279" i="9"/>
  <c r="V273" i="9" s="1"/>
  <c r="V290" i="9" s="1"/>
  <c r="V141" i="9"/>
  <c r="V151" i="9" s="1"/>
  <c r="V170" i="9" s="1"/>
  <c r="L279" i="8"/>
  <c r="L273" i="8" s="1"/>
  <c r="L141" i="8"/>
  <c r="L151" i="8" s="1"/>
  <c r="L170" i="8" s="1"/>
  <c r="AB104" i="9"/>
  <c r="AB114" i="9" s="1"/>
  <c r="AB133" i="9" s="1"/>
  <c r="AB237" i="9"/>
  <c r="AB231" i="9" s="1"/>
  <c r="AB250" i="9" s="1"/>
  <c r="AF319" i="9"/>
  <c r="AF313" i="9" s="1"/>
  <c r="AF178" i="9"/>
  <c r="AF188" i="9" s="1"/>
  <c r="AF207" i="9" s="1"/>
  <c r="I279" i="8"/>
  <c r="I273" i="8" s="1"/>
  <c r="I141" i="8"/>
  <c r="I151" i="8" s="1"/>
  <c r="I170" i="8" s="1"/>
  <c r="AA104" i="9"/>
  <c r="AA114" i="9" s="1"/>
  <c r="AA133" i="9" s="1"/>
  <c r="AA237" i="9"/>
  <c r="AA231" i="9" s="1"/>
  <c r="AA250" i="9" s="1"/>
  <c r="D134" i="9"/>
  <c r="D135" i="9" s="1"/>
  <c r="C227" i="9"/>
  <c r="C225" i="9" s="1"/>
  <c r="C222" i="9" s="1"/>
  <c r="C229" i="9" s="1"/>
  <c r="E279" i="8"/>
  <c r="E273" i="8" s="1"/>
  <c r="E290" i="8" s="1"/>
  <c r="E141" i="8"/>
  <c r="E151" i="8" s="1"/>
  <c r="E170" i="8" s="1"/>
  <c r="J279" i="8"/>
  <c r="J273" i="8" s="1"/>
  <c r="J141" i="8"/>
  <c r="J151" i="8" s="1"/>
  <c r="J170" i="8" s="1"/>
  <c r="V237" i="9"/>
  <c r="V231" i="9" s="1"/>
  <c r="V104" i="9"/>
  <c r="V114" i="9" s="1"/>
  <c r="V133" i="9" s="1"/>
  <c r="C61" i="6"/>
  <c r="C63" i="6" s="1"/>
  <c r="D62" i="6" s="1"/>
  <c r="D63" i="6" s="1"/>
  <c r="E62" i="6" s="1"/>
  <c r="E63" i="6" s="1"/>
  <c r="F62" i="6" s="1"/>
  <c r="F63" i="6" s="1"/>
  <c r="G62" i="6" s="1"/>
  <c r="G63" i="6" s="1"/>
  <c r="H62" i="6" s="1"/>
  <c r="V319" i="9"/>
  <c r="V313" i="9" s="1"/>
  <c r="N178" i="9"/>
  <c r="N188" i="9" s="1"/>
  <c r="N207" i="9" s="1"/>
  <c r="N319" i="9"/>
  <c r="N313" i="9" s="1"/>
  <c r="F279" i="8"/>
  <c r="F273" i="8" s="1"/>
  <c r="F290" i="8" s="1"/>
  <c r="F141" i="8"/>
  <c r="F151" i="8" s="1"/>
  <c r="F170" i="8" s="1"/>
  <c r="D65" i="9"/>
  <c r="U89" i="9"/>
  <c r="U92" i="9" s="1"/>
  <c r="U95" i="9" s="1"/>
  <c r="U98" i="9" s="1"/>
  <c r="H320" i="9"/>
  <c r="D192" i="8"/>
  <c r="D194" i="8"/>
  <c r="D206" i="8" s="1"/>
  <c r="D201" i="8"/>
  <c r="C238" i="9"/>
  <c r="C250" i="9" s="1"/>
  <c r="F320" i="9"/>
  <c r="E296" i="9"/>
  <c r="AC84" i="9"/>
  <c r="AC89" i="9" s="1"/>
  <c r="AC92" i="9" s="1"/>
  <c r="AC95" i="9" s="1"/>
  <c r="AC98" i="9" s="1"/>
  <c r="N320" i="9"/>
  <c r="S329" i="9"/>
  <c r="S320" i="9" s="1"/>
  <c r="S238" i="9"/>
  <c r="U320" i="9"/>
  <c r="U206" i="9"/>
  <c r="F201" i="9"/>
  <c r="F206" i="9" s="1"/>
  <c r="AD320" i="9"/>
  <c r="E89" i="9"/>
  <c r="E92" i="9" s="1"/>
  <c r="E95" i="9" s="1"/>
  <c r="J18" i="9"/>
  <c r="J23" i="9" s="1"/>
  <c r="J26" i="9" s="1"/>
  <c r="J29" i="9" s="1"/>
  <c r="J32" i="9" s="1"/>
  <c r="N18" i="9"/>
  <c r="N23" i="9" s="1"/>
  <c r="N26" i="9" s="1"/>
  <c r="N29" i="9" s="1"/>
  <c r="N32" i="9" s="1"/>
  <c r="R18" i="9"/>
  <c r="R23" i="9" s="1"/>
  <c r="R26" i="9" s="1"/>
  <c r="R29" i="9" s="1"/>
  <c r="R32" i="9" s="1"/>
  <c r="Q298" i="9"/>
  <c r="Q296" i="9" s="1"/>
  <c r="I84" i="9"/>
  <c r="I89" i="9" s="1"/>
  <c r="I92" i="9" s="1"/>
  <c r="I95" i="9" s="1"/>
  <c r="J84" i="9"/>
  <c r="J89" i="9" s="1"/>
  <c r="J92" i="9" s="1"/>
  <c r="J95" i="9" s="1"/>
  <c r="Y179" i="9"/>
  <c r="G85" i="9"/>
  <c r="G89" i="9" s="1"/>
  <c r="G92" i="9" s="1"/>
  <c r="G95" i="9" s="1"/>
  <c r="G96" i="9" s="1"/>
  <c r="G63" i="9" s="1"/>
  <c r="G65" i="9" s="1"/>
  <c r="O85" i="9"/>
  <c r="O89" i="9" s="1"/>
  <c r="O92" i="9" s="1"/>
  <c r="O95" i="9" s="1"/>
  <c r="O98" i="9" s="1"/>
  <c r="W85" i="9"/>
  <c r="W89" i="9" s="1"/>
  <c r="W92" i="9" s="1"/>
  <c r="W95" i="9" s="1"/>
  <c r="W98" i="9" s="1"/>
  <c r="D192" i="9"/>
  <c r="H192" i="9"/>
  <c r="G206" i="9"/>
  <c r="K206" i="9"/>
  <c r="R201" i="9"/>
  <c r="R206" i="9" s="1"/>
  <c r="R207" i="9" s="1"/>
  <c r="C201" i="9"/>
  <c r="C206" i="9" s="1"/>
  <c r="V238" i="9"/>
  <c r="D320" i="9"/>
  <c r="T320" i="9"/>
  <c r="T330" i="9" s="1"/>
  <c r="AB320" i="9"/>
  <c r="H359" i="9"/>
  <c r="H381" i="9" s="1"/>
  <c r="Q369" i="9"/>
  <c r="Q378" i="9" s="1"/>
  <c r="P16" i="3"/>
  <c r="L16" i="3"/>
  <c r="H16" i="3"/>
  <c r="N47" i="3"/>
  <c r="J47" i="3"/>
  <c r="O12" i="4"/>
  <c r="K12" i="4"/>
  <c r="S50" i="4"/>
  <c r="G50" i="4"/>
  <c r="G52" i="4" s="1"/>
  <c r="Y12" i="4"/>
  <c r="U12" i="4"/>
  <c r="F32" i="7"/>
  <c r="F37" i="7" s="1"/>
  <c r="E106" i="11"/>
  <c r="E107" i="11" s="1"/>
  <c r="E109" i="11" s="1"/>
  <c r="E50" i="11" s="1"/>
  <c r="E48" i="11" s="1"/>
  <c r="E45" i="11" s="1"/>
  <c r="E52" i="11" s="1"/>
  <c r="P18" i="8"/>
  <c r="H18" i="8"/>
  <c r="O18" i="8"/>
  <c r="O23" i="8" s="1"/>
  <c r="O26" i="8" s="1"/>
  <c r="O29" i="8" s="1"/>
  <c r="O32" i="8" s="1"/>
  <c r="K18" i="8"/>
  <c r="K23" i="8" s="1"/>
  <c r="K26" i="8" s="1"/>
  <c r="K29" i="8" s="1"/>
  <c r="K32" i="8" s="1"/>
  <c r="E18" i="8"/>
  <c r="Q85" i="8"/>
  <c r="L75" i="8"/>
  <c r="I75" i="8"/>
  <c r="I84" i="8" s="1"/>
  <c r="R70" i="8"/>
  <c r="O70" i="8"/>
  <c r="Q238" i="8"/>
  <c r="Q250" i="8" s="1"/>
  <c r="J280" i="8"/>
  <c r="C296" i="8"/>
  <c r="C322" i="8"/>
  <c r="C325" i="8"/>
  <c r="P192" i="9"/>
  <c r="T192" i="9"/>
  <c r="T207" i="9" s="1"/>
  <c r="S194" i="9"/>
  <c r="W201" i="9"/>
  <c r="W206" i="9" s="1"/>
  <c r="AA201" i="9"/>
  <c r="AA206" i="9" s="1"/>
  <c r="D238" i="9"/>
  <c r="R320" i="9"/>
  <c r="R330" i="9" s="1"/>
  <c r="S280" i="9"/>
  <c r="AE280" i="9"/>
  <c r="L359" i="9"/>
  <c r="L381" i="9" s="1"/>
  <c r="E23" i="8"/>
  <c r="E26" i="8" s="1"/>
  <c r="E29" i="8" s="1"/>
  <c r="E32" i="8" s="1"/>
  <c r="G75" i="8"/>
  <c r="G84" i="8" s="1"/>
  <c r="Q70" i="8"/>
  <c r="I70" i="8"/>
  <c r="E70" i="8"/>
  <c r="F70" i="8"/>
  <c r="F84" i="8" s="1"/>
  <c r="F89" i="8" s="1"/>
  <c r="F92" i="8" s="1"/>
  <c r="F95" i="8" s="1"/>
  <c r="F98" i="8" s="1"/>
  <c r="E206" i="9"/>
  <c r="I206" i="9"/>
  <c r="Q194" i="9"/>
  <c r="Q206" i="9" s="1"/>
  <c r="S201" i="9"/>
  <c r="P320" i="9"/>
  <c r="AF320" i="9"/>
  <c r="AF298" i="9"/>
  <c r="AF296" i="9" s="1"/>
  <c r="V325" i="9"/>
  <c r="V320" i="9" s="1"/>
  <c r="N382" i="9"/>
  <c r="Q45" i="5"/>
  <c r="D369" i="9"/>
  <c r="C16" i="3"/>
  <c r="C50" i="4"/>
  <c r="C52" i="4" s="1"/>
  <c r="P50" i="4"/>
  <c r="P52" i="4" s="1"/>
  <c r="L50" i="4"/>
  <c r="D50" i="4"/>
  <c r="D52" i="4" s="1"/>
  <c r="J36" i="5"/>
  <c r="F36" i="5"/>
  <c r="F45" i="5" s="1"/>
  <c r="F47" i="5" s="1"/>
  <c r="M36" i="5"/>
  <c r="I36" i="5"/>
  <c r="E36" i="5"/>
  <c r="D13" i="5"/>
  <c r="G61" i="6"/>
  <c r="I48" i="6"/>
  <c r="I61" i="6" s="1"/>
  <c r="P32" i="7"/>
  <c r="P37" i="7" s="1"/>
  <c r="H32" i="7"/>
  <c r="H37" i="7" s="1"/>
  <c r="D32" i="7"/>
  <c r="D37" i="7" s="1"/>
  <c r="E61" i="11"/>
  <c r="E73" i="11" s="1"/>
  <c r="T23" i="8"/>
  <c r="T26" i="8" s="1"/>
  <c r="T29" i="8" s="1"/>
  <c r="T32" i="8" s="1"/>
  <c r="L23" i="8"/>
  <c r="L26" i="8" s="1"/>
  <c r="L29" i="8" s="1"/>
  <c r="L32" i="8" s="1"/>
  <c r="J85" i="8"/>
  <c r="I85" i="8"/>
  <c r="N70" i="8"/>
  <c r="F238" i="8"/>
  <c r="M280" i="8"/>
  <c r="M290" i="8" s="1"/>
  <c r="S280" i="8"/>
  <c r="S290" i="8" s="1"/>
  <c r="C16" i="5"/>
  <c r="E23" i="11"/>
  <c r="E26" i="11" s="1"/>
  <c r="E29" i="11" s="1"/>
  <c r="E32" i="11" s="1"/>
  <c r="D18" i="11"/>
  <c r="D23" i="11" s="1"/>
  <c r="D26" i="11" s="1"/>
  <c r="D29" i="11" s="1"/>
  <c r="D32" i="11" s="1"/>
  <c r="S23" i="8"/>
  <c r="S26" i="8" s="1"/>
  <c r="S29" i="8" s="1"/>
  <c r="S32" i="8" s="1"/>
  <c r="M23" i="8"/>
  <c r="M26" i="8" s="1"/>
  <c r="M29" i="8" s="1"/>
  <c r="M32" i="8" s="1"/>
  <c r="E85" i="8"/>
  <c r="R75" i="8"/>
  <c r="S75" i="8"/>
  <c r="S84" i="8" s="1"/>
  <c r="I238" i="8"/>
  <c r="E238" i="8"/>
  <c r="R23" i="7"/>
  <c r="R28" i="7" s="1"/>
  <c r="R32" i="7" s="1"/>
  <c r="R37" i="7" s="1"/>
  <c r="N23" i="7"/>
  <c r="N28" i="7" s="1"/>
  <c r="N32" i="7" s="1"/>
  <c r="N37" i="7" s="1"/>
  <c r="M23" i="7"/>
  <c r="M28" i="7" s="1"/>
  <c r="M32" i="7" s="1"/>
  <c r="M37" i="7" s="1"/>
  <c r="F13" i="4"/>
  <c r="G13" i="4" s="1"/>
  <c r="E12" i="4"/>
  <c r="Q50" i="4"/>
  <c r="Q52" i="4" s="1"/>
  <c r="I50" i="4"/>
  <c r="I52" i="4" s="1"/>
  <c r="X12" i="4"/>
  <c r="S12" i="4"/>
  <c r="Y50" i="4"/>
  <c r="K50" i="4"/>
  <c r="K52" i="4" s="1"/>
  <c r="V12" i="4"/>
  <c r="T50" i="4"/>
  <c r="E14" i="4"/>
  <c r="J50" i="4"/>
  <c r="J52" i="4" s="1"/>
  <c r="S52" i="4"/>
  <c r="C12" i="4"/>
  <c r="L52" i="4"/>
  <c r="F14" i="4"/>
  <c r="G14" i="4"/>
  <c r="H13" i="4"/>
  <c r="G59" i="4"/>
  <c r="G60" i="4" s="1"/>
  <c r="F59" i="4"/>
  <c r="F60" i="4" s="1"/>
  <c r="I12" i="4"/>
  <c r="M50" i="4"/>
  <c r="M52" i="4" s="1"/>
  <c r="E50" i="4"/>
  <c r="E52" i="4" s="1"/>
  <c r="W12" i="4"/>
  <c r="R50" i="4"/>
  <c r="R52" i="4" s="1"/>
  <c r="N50" i="4"/>
  <c r="N52" i="4" s="1"/>
  <c r="H50" i="4"/>
  <c r="H52" i="4" s="1"/>
  <c r="U50" i="4"/>
  <c r="U52" i="4" s="1"/>
  <c r="F50" i="4"/>
  <c r="F52" i="4" s="1"/>
  <c r="O50" i="4"/>
  <c r="O52" i="4" s="1"/>
  <c r="E30" i="6"/>
  <c r="F29" i="6" s="1"/>
  <c r="F30" i="6" s="1"/>
  <c r="G29" i="6" s="1"/>
  <c r="G30" i="6" s="1"/>
  <c r="H29" i="6" s="1"/>
  <c r="H30" i="6" s="1"/>
  <c r="I29" i="6" s="1"/>
  <c r="I30" i="6" s="1"/>
  <c r="J29" i="6" s="1"/>
  <c r="J30" i="6" s="1"/>
  <c r="K29" i="6" s="1"/>
  <c r="K30" i="6" s="1"/>
  <c r="L29" i="6" s="1"/>
  <c r="L30" i="6" s="1"/>
  <c r="M29" i="6" s="1"/>
  <c r="M30" i="6" s="1"/>
  <c r="N29" i="6" s="1"/>
  <c r="N30" i="6" s="1"/>
  <c r="O29" i="6" s="1"/>
  <c r="O30" i="6" s="1"/>
  <c r="P29" i="6" s="1"/>
  <c r="P30" i="6" s="1"/>
  <c r="Q29" i="6" s="1"/>
  <c r="Q30" i="6" s="1"/>
  <c r="C96" i="9"/>
  <c r="C63" i="9" s="1"/>
  <c r="F63" i="9"/>
  <c r="F65" i="9" s="1"/>
  <c r="F98" i="9"/>
  <c r="C348" i="9"/>
  <c r="L141" i="9"/>
  <c r="L151" i="9" s="1"/>
  <c r="L170" i="9" s="1"/>
  <c r="L279" i="9"/>
  <c r="L273" i="9" s="1"/>
  <c r="L290" i="9" s="1"/>
  <c r="AE279" i="9"/>
  <c r="AE273" i="9" s="1"/>
  <c r="AE290" i="9" s="1"/>
  <c r="AE141" i="9"/>
  <c r="AE151" i="9" s="1"/>
  <c r="AE170" i="9" s="1"/>
  <c r="W279" i="9"/>
  <c r="W273" i="9" s="1"/>
  <c r="W290" i="9" s="1"/>
  <c r="W141" i="9"/>
  <c r="W151" i="9" s="1"/>
  <c r="W170" i="9" s="1"/>
  <c r="O279" i="9"/>
  <c r="O273" i="9" s="1"/>
  <c r="O290" i="9" s="1"/>
  <c r="O141" i="9"/>
  <c r="O151" i="9" s="1"/>
  <c r="O170" i="9" s="1"/>
  <c r="AC237" i="9"/>
  <c r="AC231" i="9" s="1"/>
  <c r="AC250" i="9" s="1"/>
  <c r="AC104" i="9"/>
  <c r="AC114" i="9" s="1"/>
  <c r="AC133" i="9" s="1"/>
  <c r="AF237" i="9"/>
  <c r="AF231" i="9" s="1"/>
  <c r="AF250" i="9" s="1"/>
  <c r="AF104" i="9"/>
  <c r="AF114" i="9" s="1"/>
  <c r="AF133" i="9" s="1"/>
  <c r="X104" i="9"/>
  <c r="X114" i="9" s="1"/>
  <c r="X133" i="9" s="1"/>
  <c r="X237" i="9"/>
  <c r="X231" i="9" s="1"/>
  <c r="X250" i="9" s="1"/>
  <c r="L104" i="9"/>
  <c r="L114" i="9" s="1"/>
  <c r="L133" i="9" s="1"/>
  <c r="L237" i="9"/>
  <c r="L231" i="9" s="1"/>
  <c r="L250" i="9" s="1"/>
  <c r="AB178" i="9"/>
  <c r="AB188" i="9" s="1"/>
  <c r="AB207" i="9" s="1"/>
  <c r="AB319" i="9"/>
  <c r="AB313" i="9" s="1"/>
  <c r="AB330" i="9" s="1"/>
  <c r="D227" i="9"/>
  <c r="D225" i="9" s="1"/>
  <c r="D222" i="9" s="1"/>
  <c r="D229" i="9" s="1"/>
  <c r="E134" i="9"/>
  <c r="Z178" i="9"/>
  <c r="Z188" i="9" s="1"/>
  <c r="Z207" i="9" s="1"/>
  <c r="Z319" i="9"/>
  <c r="Z313" i="9" s="1"/>
  <c r="Z330" i="9" s="1"/>
  <c r="S237" i="9"/>
  <c r="S231" i="9" s="1"/>
  <c r="S250" i="9" s="1"/>
  <c r="S104" i="9"/>
  <c r="S114" i="9" s="1"/>
  <c r="S133" i="9" s="1"/>
  <c r="T279" i="9"/>
  <c r="T273" i="9" s="1"/>
  <c r="T290" i="9" s="1"/>
  <c r="T141" i="9"/>
  <c r="T151" i="9" s="1"/>
  <c r="T170" i="9" s="1"/>
  <c r="Y104" i="9"/>
  <c r="Y114" i="9" s="1"/>
  <c r="Y133" i="9" s="1"/>
  <c r="Y237" i="9"/>
  <c r="Y231" i="9" s="1"/>
  <c r="Y250" i="9" s="1"/>
  <c r="M237" i="9"/>
  <c r="M231" i="9" s="1"/>
  <c r="M250" i="9" s="1"/>
  <c r="M104" i="9"/>
  <c r="M114" i="9" s="1"/>
  <c r="M133" i="9" s="1"/>
  <c r="T104" i="9"/>
  <c r="T114" i="9" s="1"/>
  <c r="T133" i="9" s="1"/>
  <c r="T237" i="9"/>
  <c r="T231" i="9" s="1"/>
  <c r="T250" i="9" s="1"/>
  <c r="H104" i="9"/>
  <c r="H114" i="9" s="1"/>
  <c r="H133" i="9" s="1"/>
  <c r="H237" i="9"/>
  <c r="H231" i="9" s="1"/>
  <c r="H250" i="9" s="1"/>
  <c r="M96" i="9"/>
  <c r="M63" i="9" s="1"/>
  <c r="M65" i="9" s="1"/>
  <c r="Q319" i="9"/>
  <c r="Q313" i="9" s="1"/>
  <c r="Q330" i="9" s="1"/>
  <c r="Q178" i="9"/>
  <c r="Q188" i="9" s="1"/>
  <c r="Q207" i="9" s="1"/>
  <c r="X141" i="9"/>
  <c r="X151" i="9" s="1"/>
  <c r="X170" i="9" s="1"/>
  <c r="X279" i="9"/>
  <c r="X273" i="9" s="1"/>
  <c r="X290" i="9" s="1"/>
  <c r="D141" i="9"/>
  <c r="D151" i="9" s="1"/>
  <c r="D170" i="9" s="1"/>
  <c r="D279" i="9"/>
  <c r="D273" i="9" s="1"/>
  <c r="D290" i="9" s="1"/>
  <c r="AA178" i="9"/>
  <c r="AA188" i="9" s="1"/>
  <c r="AA207" i="9" s="1"/>
  <c r="AA319" i="9"/>
  <c r="AA313" i="9" s="1"/>
  <c r="AA330" i="9" s="1"/>
  <c r="I96" i="9"/>
  <c r="I63" i="9" s="1"/>
  <c r="I65" i="9" s="1"/>
  <c r="AA141" i="9"/>
  <c r="AA151" i="9" s="1"/>
  <c r="AA170" i="9" s="1"/>
  <c r="AA279" i="9"/>
  <c r="AA273" i="9" s="1"/>
  <c r="AA290" i="9" s="1"/>
  <c r="S141" i="9"/>
  <c r="S151" i="9" s="1"/>
  <c r="S170" i="9" s="1"/>
  <c r="S279" i="9"/>
  <c r="S273" i="9" s="1"/>
  <c r="S290" i="9" s="1"/>
  <c r="C65" i="9"/>
  <c r="U104" i="9"/>
  <c r="U114" i="9" s="1"/>
  <c r="U133" i="9" s="1"/>
  <c r="U237" i="9"/>
  <c r="U231" i="9" s="1"/>
  <c r="U250" i="9" s="1"/>
  <c r="I237" i="9"/>
  <c r="I231" i="9" s="1"/>
  <c r="I250" i="9" s="1"/>
  <c r="I104" i="9"/>
  <c r="I114" i="9" s="1"/>
  <c r="I133" i="9" s="1"/>
  <c r="P178" i="9"/>
  <c r="P188" i="9" s="1"/>
  <c r="P207" i="9" s="1"/>
  <c r="P319" i="9"/>
  <c r="P313" i="9" s="1"/>
  <c r="P330" i="9" s="1"/>
  <c r="H63" i="9"/>
  <c r="H65" i="9" s="1"/>
  <c r="H98" i="9"/>
  <c r="AF279" i="9"/>
  <c r="AF273" i="9" s="1"/>
  <c r="AF290" i="9" s="1"/>
  <c r="AF141" i="9"/>
  <c r="AF151" i="9" s="1"/>
  <c r="AF170" i="9" s="1"/>
  <c r="AB141" i="9"/>
  <c r="AB151" i="9" s="1"/>
  <c r="AB170" i="9" s="1"/>
  <c r="AB279" i="9"/>
  <c r="AB273" i="9" s="1"/>
  <c r="AB290" i="9" s="1"/>
  <c r="P141" i="9"/>
  <c r="P151" i="9" s="1"/>
  <c r="P170" i="9" s="1"/>
  <c r="P279" i="9"/>
  <c r="P273" i="9" s="1"/>
  <c r="P290" i="9" s="1"/>
  <c r="AE319" i="9"/>
  <c r="AE313" i="9" s="1"/>
  <c r="AE330" i="9" s="1"/>
  <c r="AE178" i="9"/>
  <c r="AE188" i="9" s="1"/>
  <c r="AE207" i="9" s="1"/>
  <c r="S319" i="9"/>
  <c r="S313" i="9" s="1"/>
  <c r="S330" i="9" s="1"/>
  <c r="S178" i="9"/>
  <c r="S188" i="9" s="1"/>
  <c r="K96" i="9"/>
  <c r="K63" i="9" s="1"/>
  <c r="K65" i="9" s="1"/>
  <c r="Q104" i="9"/>
  <c r="Q114" i="9" s="1"/>
  <c r="Q133" i="9" s="1"/>
  <c r="Q237" i="9"/>
  <c r="Q231" i="9" s="1"/>
  <c r="Q250" i="9" s="1"/>
  <c r="E237" i="9"/>
  <c r="E231" i="9" s="1"/>
  <c r="E250" i="9" s="1"/>
  <c r="E104" i="9"/>
  <c r="E114" i="9" s="1"/>
  <c r="E133" i="9" s="1"/>
  <c r="E135" i="9" s="1"/>
  <c r="P237" i="9"/>
  <c r="P231" i="9" s="1"/>
  <c r="P250" i="9" s="1"/>
  <c r="P104" i="9"/>
  <c r="P114" i="9" s="1"/>
  <c r="P133" i="9" s="1"/>
  <c r="O279" i="8"/>
  <c r="O273" i="8" s="1"/>
  <c r="O290" i="8" s="1"/>
  <c r="O141" i="8"/>
  <c r="O151" i="8" s="1"/>
  <c r="O170" i="8" s="1"/>
  <c r="D382" i="9"/>
  <c r="D368" i="9"/>
  <c r="D378" i="9" s="1"/>
  <c r="L382" i="9"/>
  <c r="L368" i="9"/>
  <c r="L378" i="9" s="1"/>
  <c r="L380" i="9" s="1"/>
  <c r="C141" i="8"/>
  <c r="C151" i="8" s="1"/>
  <c r="C279" i="8"/>
  <c r="C273" i="8" s="1"/>
  <c r="C290" i="8" s="1"/>
  <c r="N381" i="9"/>
  <c r="N368" i="9"/>
  <c r="N378" i="9" s="1"/>
  <c r="N380" i="9" s="1"/>
  <c r="J382" i="9"/>
  <c r="J368" i="9"/>
  <c r="J378" i="9" s="1"/>
  <c r="J380" i="9" s="1"/>
  <c r="P46" i="5"/>
  <c r="Q46" i="5" s="1"/>
  <c r="Q47" i="5" s="1"/>
  <c r="O48" i="5"/>
  <c r="AD319" i="9"/>
  <c r="AD313" i="9" s="1"/>
  <c r="AD330" i="9" s="1"/>
  <c r="C104" i="8"/>
  <c r="C114" i="8" s="1"/>
  <c r="C133" i="8" s="1"/>
  <c r="C135" i="8" s="1"/>
  <c r="C237" i="8"/>
  <c r="C231" i="8" s="1"/>
  <c r="C250" i="8" s="1"/>
  <c r="H382" i="9"/>
  <c r="H368" i="9"/>
  <c r="H378" i="9" s="1"/>
  <c r="H380" i="9" s="1"/>
  <c r="P382" i="9"/>
  <c r="P368" i="9"/>
  <c r="P378" i="9" s="1"/>
  <c r="P380" i="9" s="1"/>
  <c r="V51" i="4"/>
  <c r="Q379" i="9"/>
  <c r="P381" i="9"/>
  <c r="F382" i="9"/>
  <c r="F368" i="9"/>
  <c r="F378" i="9" s="1"/>
  <c r="F380" i="9" s="1"/>
  <c r="C70" i="8"/>
  <c r="C84" i="8" s="1"/>
  <c r="C89" i="8" s="1"/>
  <c r="C92" i="8" s="1"/>
  <c r="C95" i="8" s="1"/>
  <c r="C98" i="8" s="1"/>
  <c r="C180" i="8"/>
  <c r="C179" i="8" s="1"/>
  <c r="J180" i="9"/>
  <c r="J179" i="9" s="1"/>
  <c r="Y75" i="9"/>
  <c r="Y84" i="9" s="1"/>
  <c r="Y89" i="9" s="1"/>
  <c r="Y92" i="9" s="1"/>
  <c r="Y95" i="9" s="1"/>
  <c r="Y98" i="9" s="1"/>
  <c r="G12" i="5"/>
  <c r="H12" i="5" s="1"/>
  <c r="I12" i="5" s="1"/>
  <c r="J12" i="5" s="1"/>
  <c r="K12" i="5" s="1"/>
  <c r="L12" i="5" s="1"/>
  <c r="M12" i="5" s="1"/>
  <c r="N12" i="5" s="1"/>
  <c r="F13" i="5"/>
  <c r="K48" i="5"/>
  <c r="G35" i="5"/>
  <c r="G45" i="5" s="1"/>
  <c r="G47" i="5" s="1"/>
  <c r="G48" i="5"/>
  <c r="Q49" i="5"/>
  <c r="M49" i="5"/>
  <c r="I49" i="5"/>
  <c r="E49" i="5"/>
  <c r="J13" i="5"/>
  <c r="G382" i="9"/>
  <c r="I382" i="9"/>
  <c r="K382" i="9"/>
  <c r="M382" i="9"/>
  <c r="O382" i="9"/>
  <c r="Q382" i="9"/>
  <c r="J48" i="5"/>
  <c r="J35" i="5"/>
  <c r="J45" i="5" s="1"/>
  <c r="J47" i="5" s="1"/>
  <c r="F48" i="5"/>
  <c r="L49" i="5"/>
  <c r="H49" i="5"/>
  <c r="E13" i="5"/>
  <c r="E237" i="8"/>
  <c r="E231" i="8" s="1"/>
  <c r="E250" i="8" s="1"/>
  <c r="E104" i="8"/>
  <c r="E114" i="8" s="1"/>
  <c r="E133" i="8" s="1"/>
  <c r="L84" i="8"/>
  <c r="L89" i="8" s="1"/>
  <c r="L92" i="8" s="1"/>
  <c r="L95" i="8" s="1"/>
  <c r="L98" i="8" s="1"/>
  <c r="D179" i="8"/>
  <c r="C320" i="8"/>
  <c r="L325" i="9"/>
  <c r="L320" i="9" s="1"/>
  <c r="L330" i="9" s="1"/>
  <c r="K47" i="5"/>
  <c r="C48" i="5"/>
  <c r="C35" i="5"/>
  <c r="C45" i="5" s="1"/>
  <c r="C13" i="5"/>
  <c r="H48" i="5"/>
  <c r="L13" i="5"/>
  <c r="T104" i="8"/>
  <c r="T114" i="8" s="1"/>
  <c r="T133" i="8" s="1"/>
  <c r="T237" i="8"/>
  <c r="T231" i="8" s="1"/>
  <c r="T250" i="8" s="1"/>
  <c r="L237" i="8"/>
  <c r="L231" i="8" s="1"/>
  <c r="L104" i="8"/>
  <c r="L114" i="8" s="1"/>
  <c r="L133" i="8" s="1"/>
  <c r="X325" i="9"/>
  <c r="X320" i="9" s="1"/>
  <c r="X330" i="9" s="1"/>
  <c r="C14" i="4"/>
  <c r="T52" i="4"/>
  <c r="P48" i="5"/>
  <c r="P35" i="5"/>
  <c r="P45" i="5" s="1"/>
  <c r="P47" i="5" s="1"/>
  <c r="L35" i="5"/>
  <c r="L45" i="5" s="1"/>
  <c r="L47" i="5" s="1"/>
  <c r="L48" i="5"/>
  <c r="N49" i="5"/>
  <c r="J49" i="5"/>
  <c r="F49" i="5"/>
  <c r="G13" i="5"/>
  <c r="S104" i="8"/>
  <c r="S114" i="8" s="1"/>
  <c r="S133" i="8" s="1"/>
  <c r="S237" i="8"/>
  <c r="S231" i="8" s="1"/>
  <c r="M237" i="8"/>
  <c r="M231" i="8" s="1"/>
  <c r="M250" i="8" s="1"/>
  <c r="M104" i="8"/>
  <c r="M114" i="8" s="1"/>
  <c r="M133" i="8" s="1"/>
  <c r="D47" i="3"/>
  <c r="Q48" i="5"/>
  <c r="M48" i="5"/>
  <c r="I48" i="5"/>
  <c r="E48" i="5"/>
  <c r="N48" i="5"/>
  <c r="O49" i="5"/>
  <c r="H13" i="5"/>
  <c r="D75" i="8"/>
  <c r="J70" i="8"/>
  <c r="E35" i="5"/>
  <c r="E45" i="5" s="1"/>
  <c r="E47" i="5" s="1"/>
  <c r="H35" i="5"/>
  <c r="H45" i="5" s="1"/>
  <c r="H47" i="5" s="1"/>
  <c r="O35" i="5"/>
  <c r="O45" i="5" s="1"/>
  <c r="O47" i="5" s="1"/>
  <c r="Q32" i="7"/>
  <c r="Q37" i="7" s="1"/>
  <c r="E32" i="7"/>
  <c r="E37" i="7" s="1"/>
  <c r="K37" i="7"/>
  <c r="P23" i="8"/>
  <c r="P26" i="8" s="1"/>
  <c r="P29" i="8" s="1"/>
  <c r="P32" i="8" s="1"/>
  <c r="H23" i="8"/>
  <c r="H26" i="8" s="1"/>
  <c r="H29" i="8" s="1"/>
  <c r="H32" i="8" s="1"/>
  <c r="R237" i="8"/>
  <c r="R231" i="8" s="1"/>
  <c r="R250" i="8" s="1"/>
  <c r="R104" i="8"/>
  <c r="R114" i="8" s="1"/>
  <c r="R133" i="8" s="1"/>
  <c r="P75" i="8"/>
  <c r="O238" i="8"/>
  <c r="M35" i="5"/>
  <c r="M45" i="5" s="1"/>
  <c r="M47" i="5" s="1"/>
  <c r="G49" i="5"/>
  <c r="H61" i="6"/>
  <c r="C6" i="7"/>
  <c r="C23" i="7" s="1"/>
  <c r="C28" i="7" s="1"/>
  <c r="C32" i="7" s="1"/>
  <c r="C37" i="7" s="1"/>
  <c r="C38" i="7" s="1"/>
  <c r="D38" i="7" s="1"/>
  <c r="O104" i="8"/>
  <c r="O114" i="8" s="1"/>
  <c r="O133" i="8" s="1"/>
  <c r="O237" i="8"/>
  <c r="O231" i="8" s="1"/>
  <c r="K104" i="8"/>
  <c r="K114" i="8" s="1"/>
  <c r="K133" i="8" s="1"/>
  <c r="K237" i="8"/>
  <c r="K231" i="8" s="1"/>
  <c r="D70" i="8"/>
  <c r="D84" i="8" s="1"/>
  <c r="Q104" i="8"/>
  <c r="Q114" i="8" s="1"/>
  <c r="Q133" i="8" s="1"/>
  <c r="F237" i="8"/>
  <c r="F231" i="8" s="1"/>
  <c r="F250" i="8" s="1"/>
  <c r="I35" i="5"/>
  <c r="I45" i="5" s="1"/>
  <c r="I47" i="5" s="1"/>
  <c r="N35" i="5"/>
  <c r="N45" i="5" s="1"/>
  <c r="N47" i="5" s="1"/>
  <c r="P49" i="5"/>
  <c r="K49" i="5"/>
  <c r="K13" i="5"/>
  <c r="P61" i="6"/>
  <c r="M48" i="6"/>
  <c r="M61" i="6" s="1"/>
  <c r="G37" i="7"/>
  <c r="I237" i="8"/>
  <c r="I231" i="8" s="1"/>
  <c r="I250" i="8" s="1"/>
  <c r="I104" i="8"/>
  <c r="I114" i="8" s="1"/>
  <c r="I133" i="8" s="1"/>
  <c r="N237" i="8"/>
  <c r="N231" i="8" s="1"/>
  <c r="N104" i="8"/>
  <c r="N114" i="8" s="1"/>
  <c r="N133" i="8" s="1"/>
  <c r="J237" i="8"/>
  <c r="J231" i="8" s="1"/>
  <c r="J104" i="8"/>
  <c r="J114" i="8" s="1"/>
  <c r="J133" i="8" s="1"/>
  <c r="E75" i="8"/>
  <c r="E84" i="8" s="1"/>
  <c r="E89" i="8" s="1"/>
  <c r="E92" i="8" s="1"/>
  <c r="E95" i="8" s="1"/>
  <c r="E98" i="8" s="1"/>
  <c r="L238" i="8"/>
  <c r="G23" i="8"/>
  <c r="G26" i="8" s="1"/>
  <c r="G29" i="8" s="1"/>
  <c r="G32" i="8" s="1"/>
  <c r="S85" i="8"/>
  <c r="O75" i="8"/>
  <c r="O84" i="8" s="1"/>
  <c r="O89" i="8" s="1"/>
  <c r="O92" i="8" s="1"/>
  <c r="O95" i="8" s="1"/>
  <c r="O98" i="8" s="1"/>
  <c r="P70" i="8"/>
  <c r="P84" i="8" s="1"/>
  <c r="P89" i="8" s="1"/>
  <c r="P92" i="8" s="1"/>
  <c r="P95" i="8" s="1"/>
  <c r="P98" i="8" s="1"/>
  <c r="C169" i="8"/>
  <c r="K238" i="8"/>
  <c r="G85" i="8"/>
  <c r="G89" i="8" s="1"/>
  <c r="G92" i="8" s="1"/>
  <c r="G95" i="8" s="1"/>
  <c r="G98" i="8" s="1"/>
  <c r="D85" i="8"/>
  <c r="T75" i="8"/>
  <c r="Q75" i="8"/>
  <c r="Q84" i="8" s="1"/>
  <c r="Q89" i="8" s="1"/>
  <c r="Q92" i="8" s="1"/>
  <c r="Q95" i="8" s="1"/>
  <c r="Q98" i="8" s="1"/>
  <c r="N75" i="8"/>
  <c r="N84" i="8" s="1"/>
  <c r="N89" i="8" s="1"/>
  <c r="N92" i="8" s="1"/>
  <c r="N95" i="8" s="1"/>
  <c r="N98" i="8" s="1"/>
  <c r="K75" i="8"/>
  <c r="K84" i="8" s="1"/>
  <c r="K89" i="8" s="1"/>
  <c r="K92" i="8" s="1"/>
  <c r="K95" i="8" s="1"/>
  <c r="K98" i="8" s="1"/>
  <c r="H75" i="8"/>
  <c r="H84" i="8" s="1"/>
  <c r="H89" i="8" s="1"/>
  <c r="H92" i="8" s="1"/>
  <c r="H95" i="8" s="1"/>
  <c r="H98" i="8" s="1"/>
  <c r="T70" i="8"/>
  <c r="D132" i="8"/>
  <c r="N280" i="8"/>
  <c r="N290" i="8" s="1"/>
  <c r="D18" i="8"/>
  <c r="D23" i="8" s="1"/>
  <c r="D26" i="8" s="1"/>
  <c r="D29" i="8" s="1"/>
  <c r="D32" i="8" s="1"/>
  <c r="M75" i="8"/>
  <c r="J75" i="8"/>
  <c r="M70" i="8"/>
  <c r="M84" i="8" s="1"/>
  <c r="M89" i="8" s="1"/>
  <c r="M92" i="8" s="1"/>
  <c r="M95" i="8" s="1"/>
  <c r="M98" i="8" s="1"/>
  <c r="P238" i="8"/>
  <c r="I280" i="8"/>
  <c r="I290" i="8" s="1"/>
  <c r="J238" i="8"/>
  <c r="N238" i="8"/>
  <c r="L280" i="8"/>
  <c r="L290" i="8" s="1"/>
  <c r="S238" i="8"/>
  <c r="G238" i="8"/>
  <c r="K280" i="8"/>
  <c r="K290" i="8" s="1"/>
  <c r="W178" i="9" l="1"/>
  <c r="W188" i="9" s="1"/>
  <c r="W207" i="9" s="1"/>
  <c r="W319" i="9"/>
  <c r="W313" i="9" s="1"/>
  <c r="W330" i="9" s="1"/>
  <c r="O319" i="9"/>
  <c r="O313" i="9" s="1"/>
  <c r="O330" i="9" s="1"/>
  <c r="O178" i="9"/>
  <c r="O188" i="9" s="1"/>
  <c r="O207" i="9" s="1"/>
  <c r="H63" i="6"/>
  <c r="I62" i="6" s="1"/>
  <c r="I63" i="6" s="1"/>
  <c r="J62" i="6" s="1"/>
  <c r="J63" i="6" s="1"/>
  <c r="K62" i="6" s="1"/>
  <c r="K63" i="6" s="1"/>
  <c r="L62" i="6" s="1"/>
  <c r="L63" i="6" s="1"/>
  <c r="M62" i="6" s="1"/>
  <c r="M63" i="6" s="1"/>
  <c r="N62" i="6" s="1"/>
  <c r="N63" i="6" s="1"/>
  <c r="O62" i="6" s="1"/>
  <c r="O63" i="6" s="1"/>
  <c r="P62" i="6" s="1"/>
  <c r="P63" i="6" s="1"/>
  <c r="Q62" i="6" s="1"/>
  <c r="Q63" i="6" s="1"/>
  <c r="M98" i="9"/>
  <c r="F178" i="8"/>
  <c r="F188" i="8" s="1"/>
  <c r="F207" i="8" s="1"/>
  <c r="F319" i="8"/>
  <c r="F313" i="8" s="1"/>
  <c r="F330" i="8" s="1"/>
  <c r="J96" i="9"/>
  <c r="J63" i="9" s="1"/>
  <c r="J65" i="9" s="1"/>
  <c r="N237" i="9"/>
  <c r="N231" i="9" s="1"/>
  <c r="N250" i="9" s="1"/>
  <c r="N104" i="9"/>
  <c r="N114" i="9" s="1"/>
  <c r="N133" i="9" s="1"/>
  <c r="J290" i="8"/>
  <c r="AF330" i="9"/>
  <c r="O250" i="8"/>
  <c r="I13" i="5"/>
  <c r="S206" i="9"/>
  <c r="J237" i="9"/>
  <c r="J231" i="9" s="1"/>
  <c r="J250" i="9" s="1"/>
  <c r="J104" i="9"/>
  <c r="J114" i="9" s="1"/>
  <c r="J133" i="9" s="1"/>
  <c r="U319" i="9"/>
  <c r="U313" i="9" s="1"/>
  <c r="U330" i="9" s="1"/>
  <c r="U178" i="9"/>
  <c r="U188" i="9" s="1"/>
  <c r="U207" i="9" s="1"/>
  <c r="D250" i="9"/>
  <c r="D251" i="9" s="1"/>
  <c r="T84" i="8"/>
  <c r="T89" i="8" s="1"/>
  <c r="T92" i="8" s="1"/>
  <c r="T95" i="8" s="1"/>
  <c r="T98" i="8" s="1"/>
  <c r="S89" i="8"/>
  <c r="S92" i="8" s="1"/>
  <c r="S95" i="8" s="1"/>
  <c r="S98" i="8" s="1"/>
  <c r="M13" i="5"/>
  <c r="R84" i="8"/>
  <c r="R89" i="8" s="1"/>
  <c r="R92" i="8" s="1"/>
  <c r="R95" i="8" s="1"/>
  <c r="R98" i="8" s="1"/>
  <c r="E96" i="9"/>
  <c r="E63" i="9" s="1"/>
  <c r="E65" i="9" s="1"/>
  <c r="AC319" i="9"/>
  <c r="AC313" i="9" s="1"/>
  <c r="AC330" i="9" s="1"/>
  <c r="AC178" i="9"/>
  <c r="AC188" i="9" s="1"/>
  <c r="AC207" i="9" s="1"/>
  <c r="N330" i="9"/>
  <c r="V330" i="9"/>
  <c r="V250" i="9"/>
  <c r="S207" i="9"/>
  <c r="I89" i="8"/>
  <c r="I92" i="8" s="1"/>
  <c r="I95" i="8" s="1"/>
  <c r="I98" i="8" s="1"/>
  <c r="E74" i="11"/>
  <c r="R237" i="9"/>
  <c r="R231" i="9" s="1"/>
  <c r="R250" i="9" s="1"/>
  <c r="R104" i="9"/>
  <c r="R114" i="9" s="1"/>
  <c r="R133" i="9" s="1"/>
  <c r="C251" i="9"/>
  <c r="D319" i="9"/>
  <c r="D313" i="9" s="1"/>
  <c r="D330" i="9" s="1"/>
  <c r="D178" i="9"/>
  <c r="D188" i="9" s="1"/>
  <c r="D207" i="9" s="1"/>
  <c r="E38" i="7"/>
  <c r="F38" i="7" s="1"/>
  <c r="G38" i="7" s="1"/>
  <c r="H38" i="7" s="1"/>
  <c r="I38" i="7" s="1"/>
  <c r="J38" i="7" s="1"/>
  <c r="K38" i="7" s="1"/>
  <c r="L38" i="7" s="1"/>
  <c r="M38" i="7" s="1"/>
  <c r="N38" i="7" s="1"/>
  <c r="O38" i="7" s="1"/>
  <c r="P38" i="7" s="1"/>
  <c r="Q38" i="7" s="1"/>
  <c r="R38" i="7" s="1"/>
  <c r="H14" i="4"/>
  <c r="H59" i="4"/>
  <c r="H60" i="4" s="1"/>
  <c r="I13" i="4"/>
  <c r="I14" i="4"/>
  <c r="G178" i="8"/>
  <c r="G188" i="8" s="1"/>
  <c r="G207" i="8" s="1"/>
  <c r="G319" i="8"/>
  <c r="G313" i="8" s="1"/>
  <c r="G330" i="8" s="1"/>
  <c r="S178" i="8"/>
  <c r="S188" i="8" s="1"/>
  <c r="S207" i="8" s="1"/>
  <c r="S319" i="8"/>
  <c r="S313" i="8" s="1"/>
  <c r="S330" i="8" s="1"/>
  <c r="G141" i="9"/>
  <c r="G151" i="9" s="1"/>
  <c r="G170" i="9" s="1"/>
  <c r="G279" i="9"/>
  <c r="G273" i="9" s="1"/>
  <c r="G290" i="9" s="1"/>
  <c r="K279" i="9"/>
  <c r="K273" i="9" s="1"/>
  <c r="K290" i="9" s="1"/>
  <c r="K141" i="9"/>
  <c r="K151" i="9" s="1"/>
  <c r="K170" i="9" s="1"/>
  <c r="H141" i="9"/>
  <c r="H151" i="9" s="1"/>
  <c r="H170" i="9" s="1"/>
  <c r="H279" i="9"/>
  <c r="H273" i="9" s="1"/>
  <c r="H290" i="9" s="1"/>
  <c r="N178" i="8"/>
  <c r="N188" i="8" s="1"/>
  <c r="N207" i="8" s="1"/>
  <c r="N319" i="8"/>
  <c r="N313" i="8" s="1"/>
  <c r="N330" i="8" s="1"/>
  <c r="G237" i="8"/>
  <c r="G231" i="8" s="1"/>
  <c r="G250" i="8" s="1"/>
  <c r="G104" i="8"/>
  <c r="G114" i="8" s="1"/>
  <c r="G133" i="8" s="1"/>
  <c r="J250" i="8"/>
  <c r="K250" i="8"/>
  <c r="H104" i="8"/>
  <c r="H114" i="8" s="1"/>
  <c r="H133" i="8" s="1"/>
  <c r="H237" i="8"/>
  <c r="H231" i="8" s="1"/>
  <c r="H250" i="8" s="1"/>
  <c r="C47" i="5"/>
  <c r="C51" i="5" s="1"/>
  <c r="C52" i="5"/>
  <c r="O12" i="5"/>
  <c r="N13" i="5"/>
  <c r="D380" i="9"/>
  <c r="C385" i="9"/>
  <c r="K98" i="9"/>
  <c r="M178" i="9"/>
  <c r="M188" i="9" s="1"/>
  <c r="M207" i="9" s="1"/>
  <c r="M319" i="9"/>
  <c r="M313" i="9" s="1"/>
  <c r="M330" i="9" s="1"/>
  <c r="F178" i="9"/>
  <c r="F188" i="9" s="1"/>
  <c r="F207" i="9" s="1"/>
  <c r="F319" i="9"/>
  <c r="F313" i="9" s="1"/>
  <c r="F330" i="9" s="1"/>
  <c r="D104" i="8"/>
  <c r="D114" i="8" s="1"/>
  <c r="D133" i="8" s="1"/>
  <c r="D237" i="8"/>
  <c r="D231" i="8" s="1"/>
  <c r="D250" i="8" s="1"/>
  <c r="T178" i="8"/>
  <c r="T188" i="8" s="1"/>
  <c r="T207" i="8" s="1"/>
  <c r="T319" i="8"/>
  <c r="T313" i="8" s="1"/>
  <c r="T330" i="8" s="1"/>
  <c r="Q178" i="8"/>
  <c r="Q188" i="8" s="1"/>
  <c r="Q207" i="8" s="1"/>
  <c r="Q319" i="8"/>
  <c r="Q313" i="8" s="1"/>
  <c r="Q330" i="8" s="1"/>
  <c r="P178" i="8"/>
  <c r="P188" i="8" s="1"/>
  <c r="P207" i="8" s="1"/>
  <c r="P319" i="8"/>
  <c r="P313" i="8" s="1"/>
  <c r="P330" i="8" s="1"/>
  <c r="P237" i="8"/>
  <c r="P231" i="8" s="1"/>
  <c r="P250" i="8" s="1"/>
  <c r="P104" i="8"/>
  <c r="P114" i="8" s="1"/>
  <c r="P133" i="8" s="1"/>
  <c r="C53" i="5"/>
  <c r="C319" i="8"/>
  <c r="C313" i="8" s="1"/>
  <c r="C330" i="8" s="1"/>
  <c r="C178" i="8"/>
  <c r="C188" i="8" s="1"/>
  <c r="C207" i="8" s="1"/>
  <c r="C209" i="8" s="1"/>
  <c r="W51" i="4"/>
  <c r="V52" i="4"/>
  <c r="C170" i="8"/>
  <c r="C172" i="8" s="1"/>
  <c r="I141" i="9"/>
  <c r="I151" i="9" s="1"/>
  <c r="I170" i="9" s="1"/>
  <c r="I279" i="9"/>
  <c r="I273" i="9" s="1"/>
  <c r="I290" i="9" s="1"/>
  <c r="F279" i="9"/>
  <c r="F273" i="9" s="1"/>
  <c r="F290" i="9" s="1"/>
  <c r="F141" i="9"/>
  <c r="F151" i="9" s="1"/>
  <c r="F170" i="9" s="1"/>
  <c r="M319" i="8"/>
  <c r="M313" i="8" s="1"/>
  <c r="M330" i="8" s="1"/>
  <c r="M178" i="8"/>
  <c r="M188" i="8" s="1"/>
  <c r="M207" i="8" s="1"/>
  <c r="H178" i="8"/>
  <c r="H188" i="8" s="1"/>
  <c r="H207" i="8" s="1"/>
  <c r="H319" i="8"/>
  <c r="H313" i="8" s="1"/>
  <c r="H330" i="8" s="1"/>
  <c r="O178" i="8"/>
  <c r="O188" i="8" s="1"/>
  <c r="O207" i="8" s="1"/>
  <c r="O319" i="8"/>
  <c r="O313" i="8" s="1"/>
  <c r="O330" i="8" s="1"/>
  <c r="E319" i="8"/>
  <c r="E313" i="8" s="1"/>
  <c r="E330" i="8" s="1"/>
  <c r="E178" i="8"/>
  <c r="E188" i="8" s="1"/>
  <c r="E207" i="8" s="1"/>
  <c r="N250" i="8"/>
  <c r="J84" i="8"/>
  <c r="J89" i="8" s="1"/>
  <c r="J92" i="8" s="1"/>
  <c r="J95" i="8" s="1"/>
  <c r="J98" i="8" s="1"/>
  <c r="L250" i="8"/>
  <c r="L319" i="8"/>
  <c r="L313" i="8" s="1"/>
  <c r="L330" i="8" s="1"/>
  <c r="L178" i="8"/>
  <c r="L188" i="8" s="1"/>
  <c r="L207" i="8" s="1"/>
  <c r="Y178" i="9"/>
  <c r="Y188" i="9" s="1"/>
  <c r="Y207" i="9" s="1"/>
  <c r="Y319" i="9"/>
  <c r="Y313" i="9" s="1"/>
  <c r="Y330" i="9" s="1"/>
  <c r="I98" i="9"/>
  <c r="K178" i="8"/>
  <c r="K188" i="8" s="1"/>
  <c r="K207" i="8" s="1"/>
  <c r="K319" i="8"/>
  <c r="K313" i="8" s="1"/>
  <c r="K330" i="8" s="1"/>
  <c r="D89" i="8"/>
  <c r="D92" i="8" s="1"/>
  <c r="D95" i="8" s="1"/>
  <c r="D98" i="8" s="1"/>
  <c r="S250" i="8"/>
  <c r="Q381" i="9"/>
  <c r="Q380" i="9"/>
  <c r="D134" i="8"/>
  <c r="C227" i="8"/>
  <c r="C225" i="8" s="1"/>
  <c r="C222" i="8" s="1"/>
  <c r="C229" i="8" s="1"/>
  <c r="C251" i="8" s="1"/>
  <c r="C386" i="9"/>
  <c r="E227" i="9"/>
  <c r="E225" i="9" s="1"/>
  <c r="E222" i="9" s="1"/>
  <c r="E229" i="9" s="1"/>
  <c r="E251" i="9" s="1"/>
  <c r="F134" i="9"/>
  <c r="F135" i="9" s="1"/>
  <c r="H319" i="9"/>
  <c r="H313" i="9" s="1"/>
  <c r="H330" i="9" s="1"/>
  <c r="H178" i="9"/>
  <c r="H188" i="9" s="1"/>
  <c r="H207" i="9" s="1"/>
  <c r="C141" i="9"/>
  <c r="C151" i="9" s="1"/>
  <c r="C170" i="9" s="1"/>
  <c r="C172" i="9" s="1"/>
  <c r="C279" i="9"/>
  <c r="C273" i="9" s="1"/>
  <c r="C290" i="9" s="1"/>
  <c r="M141" i="9"/>
  <c r="M151" i="9" s="1"/>
  <c r="M170" i="9" s="1"/>
  <c r="M279" i="9"/>
  <c r="M273" i="9" s="1"/>
  <c r="M290" i="9" s="1"/>
  <c r="G98" i="9"/>
  <c r="C98" i="9"/>
  <c r="R178" i="8" l="1"/>
  <c r="R188" i="8" s="1"/>
  <c r="R207" i="8" s="1"/>
  <c r="R319" i="8"/>
  <c r="R313" i="8" s="1"/>
  <c r="R330" i="8" s="1"/>
  <c r="I319" i="8"/>
  <c r="I313" i="8" s="1"/>
  <c r="I330" i="8" s="1"/>
  <c r="I178" i="8"/>
  <c r="I188" i="8" s="1"/>
  <c r="I207" i="8" s="1"/>
  <c r="E98" i="9"/>
  <c r="J98" i="9"/>
  <c r="E279" i="9"/>
  <c r="E273" i="9" s="1"/>
  <c r="E290" i="9" s="1"/>
  <c r="E141" i="9"/>
  <c r="E151" i="9" s="1"/>
  <c r="E170" i="9" s="1"/>
  <c r="J141" i="9"/>
  <c r="J151" i="9" s="1"/>
  <c r="J170" i="9" s="1"/>
  <c r="J279" i="9"/>
  <c r="J273" i="9" s="1"/>
  <c r="J290" i="9" s="1"/>
  <c r="I59" i="4"/>
  <c r="I60" i="4" s="1"/>
  <c r="J13" i="4"/>
  <c r="G319" i="9"/>
  <c r="G313" i="9" s="1"/>
  <c r="G330" i="9" s="1"/>
  <c r="G178" i="9"/>
  <c r="G188" i="9" s="1"/>
  <c r="G207" i="9" s="1"/>
  <c r="D171" i="9"/>
  <c r="D172" i="9" s="1"/>
  <c r="C269" i="9"/>
  <c r="C267" i="9" s="1"/>
  <c r="C264" i="9" s="1"/>
  <c r="C271" i="9" s="1"/>
  <c r="C291" i="9" s="1"/>
  <c r="I319" i="9"/>
  <c r="I313" i="9" s="1"/>
  <c r="I330" i="9" s="1"/>
  <c r="I178" i="9"/>
  <c r="I188" i="9" s="1"/>
  <c r="I207" i="9" s="1"/>
  <c r="X51" i="4"/>
  <c r="W52" i="4"/>
  <c r="C178" i="9"/>
  <c r="C188" i="9" s="1"/>
  <c r="C207" i="9" s="1"/>
  <c r="C209" i="9" s="1"/>
  <c r="C319" i="9"/>
  <c r="C313" i="9" s="1"/>
  <c r="C330" i="9" s="1"/>
  <c r="F227" i="9"/>
  <c r="F225" i="9" s="1"/>
  <c r="F222" i="9" s="1"/>
  <c r="F229" i="9" s="1"/>
  <c r="F251" i="9" s="1"/>
  <c r="G134" i="9"/>
  <c r="G135" i="9" s="1"/>
  <c r="D178" i="8"/>
  <c r="D188" i="8" s="1"/>
  <c r="D207" i="8" s="1"/>
  <c r="D319" i="8"/>
  <c r="D313" i="8" s="1"/>
  <c r="D330" i="8" s="1"/>
  <c r="J178" i="8"/>
  <c r="J188" i="8" s="1"/>
  <c r="J207" i="8" s="1"/>
  <c r="J319" i="8"/>
  <c r="J313" i="8" s="1"/>
  <c r="J330" i="8" s="1"/>
  <c r="D208" i="8"/>
  <c r="C309" i="8"/>
  <c r="C307" i="8" s="1"/>
  <c r="C304" i="8" s="1"/>
  <c r="C311" i="8" s="1"/>
  <c r="C331" i="8" s="1"/>
  <c r="D135" i="8"/>
  <c r="C384" i="9"/>
  <c r="D171" i="8"/>
  <c r="D172" i="8" s="1"/>
  <c r="C269" i="8"/>
  <c r="C267" i="8" s="1"/>
  <c r="C264" i="8" s="1"/>
  <c r="C271" i="8" s="1"/>
  <c r="C291" i="8" s="1"/>
  <c r="K178" i="9"/>
  <c r="K188" i="9" s="1"/>
  <c r="K207" i="9" s="1"/>
  <c r="K319" i="9"/>
  <c r="K313" i="9" s="1"/>
  <c r="K330" i="9" s="1"/>
  <c r="P12" i="5"/>
  <c r="O13" i="5"/>
  <c r="J319" i="9" l="1"/>
  <c r="J313" i="9" s="1"/>
  <c r="J330" i="9" s="1"/>
  <c r="J178" i="9"/>
  <c r="J188" i="9" s="1"/>
  <c r="J207" i="9" s="1"/>
  <c r="E319" i="9"/>
  <c r="E313" i="9" s="1"/>
  <c r="E330" i="9" s="1"/>
  <c r="E178" i="9"/>
  <c r="E188" i="9" s="1"/>
  <c r="E207" i="9" s="1"/>
  <c r="K13" i="4"/>
  <c r="J59" i="4"/>
  <c r="J60" i="4" s="1"/>
  <c r="J14" i="4"/>
  <c r="D269" i="8"/>
  <c r="D267" i="8" s="1"/>
  <c r="D264" i="8" s="1"/>
  <c r="D271" i="8" s="1"/>
  <c r="D291" i="8" s="1"/>
  <c r="E171" i="8"/>
  <c r="E172" i="8" s="1"/>
  <c r="G227" i="9"/>
  <c r="G225" i="9" s="1"/>
  <c r="G222" i="9" s="1"/>
  <c r="G229" i="9" s="1"/>
  <c r="G251" i="9" s="1"/>
  <c r="H134" i="9"/>
  <c r="H135" i="9" s="1"/>
  <c r="C309" i="9"/>
  <c r="C307" i="9" s="1"/>
  <c r="C304" i="9" s="1"/>
  <c r="C311" i="9" s="1"/>
  <c r="C331" i="9" s="1"/>
  <c r="D208" i="9"/>
  <c r="D209" i="9" s="1"/>
  <c r="Y51" i="4"/>
  <c r="X52" i="4"/>
  <c r="Q12" i="5"/>
  <c r="Q13" i="5" s="1"/>
  <c r="P13" i="5"/>
  <c r="E134" i="8"/>
  <c r="E135" i="8" s="1"/>
  <c r="D227" i="8"/>
  <c r="D225" i="8" s="1"/>
  <c r="D222" i="8" s="1"/>
  <c r="D229" i="8" s="1"/>
  <c r="D251" i="8" s="1"/>
  <c r="D209" i="8"/>
  <c r="E171" i="9"/>
  <c r="E172" i="9" s="1"/>
  <c r="D269" i="9"/>
  <c r="D267" i="9" s="1"/>
  <c r="D264" i="9" s="1"/>
  <c r="D271" i="9" s="1"/>
  <c r="D291" i="9" s="1"/>
  <c r="C15" i="5" l="1"/>
  <c r="K59" i="4"/>
  <c r="K60" i="4" s="1"/>
  <c r="K14" i="4"/>
  <c r="L13" i="4"/>
  <c r="E227" i="8"/>
  <c r="E225" i="8" s="1"/>
  <c r="E222" i="8" s="1"/>
  <c r="E229" i="8" s="1"/>
  <c r="E251" i="8" s="1"/>
  <c r="F134" i="8"/>
  <c r="F135" i="8" s="1"/>
  <c r="E208" i="9"/>
  <c r="E209" i="9" s="1"/>
  <c r="D309" i="9"/>
  <c r="D307" i="9" s="1"/>
  <c r="D304" i="9" s="1"/>
  <c r="D311" i="9" s="1"/>
  <c r="D331" i="9" s="1"/>
  <c r="F171" i="9"/>
  <c r="F172" i="9" s="1"/>
  <c r="E269" i="9"/>
  <c r="E267" i="9" s="1"/>
  <c r="E264" i="9" s="1"/>
  <c r="E271" i="9" s="1"/>
  <c r="E291" i="9" s="1"/>
  <c r="Y52" i="4"/>
  <c r="E269" i="8"/>
  <c r="E267" i="8" s="1"/>
  <c r="E264" i="8" s="1"/>
  <c r="E271" i="8" s="1"/>
  <c r="E291" i="8" s="1"/>
  <c r="F171" i="8"/>
  <c r="F172" i="8" s="1"/>
  <c r="E208" i="8"/>
  <c r="E209" i="8" s="1"/>
  <c r="D309" i="8"/>
  <c r="D307" i="8" s="1"/>
  <c r="D304" i="8" s="1"/>
  <c r="D311" i="8" s="1"/>
  <c r="D331" i="8" s="1"/>
  <c r="H227" i="9"/>
  <c r="H225" i="9" s="1"/>
  <c r="H222" i="9" s="1"/>
  <c r="H229" i="9" s="1"/>
  <c r="H251" i="9" s="1"/>
  <c r="I134" i="9"/>
  <c r="I135" i="9" s="1"/>
  <c r="M13" i="4" l="1"/>
  <c r="L59" i="4"/>
  <c r="L60" i="4" s="1"/>
  <c r="L14" i="4"/>
  <c r="I227" i="9"/>
  <c r="I225" i="9" s="1"/>
  <c r="I222" i="9" s="1"/>
  <c r="I229" i="9" s="1"/>
  <c r="I251" i="9" s="1"/>
  <c r="J134" i="9"/>
  <c r="J135" i="9" s="1"/>
  <c r="F269" i="8"/>
  <c r="F267" i="8" s="1"/>
  <c r="F264" i="8" s="1"/>
  <c r="F271" i="8" s="1"/>
  <c r="F291" i="8" s="1"/>
  <c r="G171" i="8"/>
  <c r="G172" i="8" s="1"/>
  <c r="F227" i="8"/>
  <c r="F225" i="8" s="1"/>
  <c r="F222" i="8" s="1"/>
  <c r="F229" i="8" s="1"/>
  <c r="F251" i="8" s="1"/>
  <c r="G134" i="8"/>
  <c r="G135" i="8" s="1"/>
  <c r="F269" i="9"/>
  <c r="F267" i="9" s="1"/>
  <c r="F264" i="9" s="1"/>
  <c r="F271" i="9" s="1"/>
  <c r="F291" i="9" s="1"/>
  <c r="G171" i="9"/>
  <c r="G172" i="9" s="1"/>
  <c r="F208" i="8"/>
  <c r="F209" i="8" s="1"/>
  <c r="E309" i="8"/>
  <c r="E307" i="8" s="1"/>
  <c r="E304" i="8" s="1"/>
  <c r="E311" i="8" s="1"/>
  <c r="E331" i="8" s="1"/>
  <c r="E309" i="9"/>
  <c r="E307" i="9" s="1"/>
  <c r="E304" i="9" s="1"/>
  <c r="E311" i="9" s="1"/>
  <c r="E331" i="9" s="1"/>
  <c r="F208" i="9"/>
  <c r="F209" i="9" s="1"/>
  <c r="N13" i="4" l="1"/>
  <c r="M59" i="4"/>
  <c r="M60" i="4" s="1"/>
  <c r="M14" i="4"/>
  <c r="F309" i="9"/>
  <c r="F307" i="9" s="1"/>
  <c r="F304" i="9" s="1"/>
  <c r="F311" i="9" s="1"/>
  <c r="F331" i="9" s="1"/>
  <c r="G208" i="9"/>
  <c r="G209" i="9" s="1"/>
  <c r="G269" i="9"/>
  <c r="G267" i="9" s="1"/>
  <c r="G264" i="9" s="1"/>
  <c r="G271" i="9" s="1"/>
  <c r="G291" i="9" s="1"/>
  <c r="H171" i="9"/>
  <c r="H172" i="9" s="1"/>
  <c r="G227" i="8"/>
  <c r="G225" i="8" s="1"/>
  <c r="G222" i="8" s="1"/>
  <c r="G229" i="8" s="1"/>
  <c r="G251" i="8" s="1"/>
  <c r="H134" i="8"/>
  <c r="H135" i="8" s="1"/>
  <c r="G208" i="8"/>
  <c r="G209" i="8" s="1"/>
  <c r="F309" i="8"/>
  <c r="F307" i="8" s="1"/>
  <c r="F304" i="8" s="1"/>
  <c r="F311" i="8" s="1"/>
  <c r="F331" i="8" s="1"/>
  <c r="G269" i="8"/>
  <c r="G267" i="8" s="1"/>
  <c r="G264" i="8" s="1"/>
  <c r="G271" i="8" s="1"/>
  <c r="G291" i="8" s="1"/>
  <c r="H171" i="8"/>
  <c r="H172" i="8" s="1"/>
  <c r="J227" i="9"/>
  <c r="J225" i="9" s="1"/>
  <c r="J222" i="9" s="1"/>
  <c r="J229" i="9" s="1"/>
  <c r="J251" i="9" s="1"/>
  <c r="K134" i="9"/>
  <c r="K135" i="9" s="1"/>
  <c r="O13" i="4" l="1"/>
  <c r="N14" i="4"/>
  <c r="N59" i="4"/>
  <c r="N60" i="4" s="1"/>
  <c r="G309" i="8"/>
  <c r="G307" i="8" s="1"/>
  <c r="G304" i="8" s="1"/>
  <c r="G311" i="8" s="1"/>
  <c r="G331" i="8" s="1"/>
  <c r="H208" i="8"/>
  <c r="H209" i="8" s="1"/>
  <c r="H269" i="8"/>
  <c r="H267" i="8" s="1"/>
  <c r="H264" i="8" s="1"/>
  <c r="H271" i="8" s="1"/>
  <c r="H291" i="8" s="1"/>
  <c r="I171" i="8"/>
  <c r="I172" i="8" s="1"/>
  <c r="H227" i="8"/>
  <c r="H225" i="8" s="1"/>
  <c r="H222" i="8" s="1"/>
  <c r="H229" i="8" s="1"/>
  <c r="H251" i="8" s="1"/>
  <c r="I134" i="8"/>
  <c r="I135" i="8" s="1"/>
  <c r="G309" i="9"/>
  <c r="G307" i="9" s="1"/>
  <c r="G304" i="9" s="1"/>
  <c r="G311" i="9" s="1"/>
  <c r="G331" i="9" s="1"/>
  <c r="H208" i="9"/>
  <c r="H209" i="9" s="1"/>
  <c r="K227" i="9"/>
  <c r="K225" i="9" s="1"/>
  <c r="K222" i="9" s="1"/>
  <c r="K229" i="9" s="1"/>
  <c r="K251" i="9" s="1"/>
  <c r="L134" i="9"/>
  <c r="L135" i="9" s="1"/>
  <c r="H269" i="9"/>
  <c r="H267" i="9" s="1"/>
  <c r="H264" i="9" s="1"/>
  <c r="H271" i="9" s="1"/>
  <c r="H291" i="9" s="1"/>
  <c r="I171" i="9"/>
  <c r="I172" i="9" s="1"/>
  <c r="O59" i="4" l="1"/>
  <c r="O60" i="4" s="1"/>
  <c r="O14" i="4"/>
  <c r="P13" i="4"/>
  <c r="I269" i="8"/>
  <c r="I267" i="8" s="1"/>
  <c r="I264" i="8" s="1"/>
  <c r="I271" i="8" s="1"/>
  <c r="I291" i="8" s="1"/>
  <c r="J171" i="8"/>
  <c r="J172" i="8" s="1"/>
  <c r="L227" i="9"/>
  <c r="L225" i="9" s="1"/>
  <c r="L222" i="9" s="1"/>
  <c r="L229" i="9" s="1"/>
  <c r="L251" i="9" s="1"/>
  <c r="M134" i="9"/>
  <c r="M135" i="9" s="1"/>
  <c r="I227" i="8"/>
  <c r="I225" i="8" s="1"/>
  <c r="I222" i="8" s="1"/>
  <c r="I229" i="8" s="1"/>
  <c r="I251" i="8" s="1"/>
  <c r="J134" i="8"/>
  <c r="J135" i="8" s="1"/>
  <c r="H309" i="8"/>
  <c r="H307" i="8" s="1"/>
  <c r="H304" i="8" s="1"/>
  <c r="H311" i="8" s="1"/>
  <c r="H331" i="8" s="1"/>
  <c r="I208" i="8"/>
  <c r="I209" i="8" s="1"/>
  <c r="I269" i="9"/>
  <c r="I267" i="9" s="1"/>
  <c r="I264" i="9" s="1"/>
  <c r="I271" i="9" s="1"/>
  <c r="I291" i="9" s="1"/>
  <c r="J171" i="9"/>
  <c r="J172" i="9" s="1"/>
  <c r="I208" i="9"/>
  <c r="I209" i="9" s="1"/>
  <c r="H309" i="9"/>
  <c r="H307" i="9" s="1"/>
  <c r="H304" i="9" s="1"/>
  <c r="H311" i="9" s="1"/>
  <c r="H331" i="9" s="1"/>
  <c r="P14" i="4" l="1"/>
  <c r="Q13" i="4"/>
  <c r="P59" i="4"/>
  <c r="P60" i="4" s="1"/>
  <c r="I309" i="9"/>
  <c r="I307" i="9" s="1"/>
  <c r="I304" i="9" s="1"/>
  <c r="I311" i="9" s="1"/>
  <c r="I331" i="9" s="1"/>
  <c r="J208" i="9"/>
  <c r="J209" i="9" s="1"/>
  <c r="J269" i="9"/>
  <c r="J267" i="9" s="1"/>
  <c r="J264" i="9" s="1"/>
  <c r="J271" i="9" s="1"/>
  <c r="J291" i="9" s="1"/>
  <c r="K171" i="9"/>
  <c r="K172" i="9" s="1"/>
  <c r="J227" i="8"/>
  <c r="J225" i="8" s="1"/>
  <c r="J222" i="8" s="1"/>
  <c r="J229" i="8" s="1"/>
  <c r="J251" i="8" s="1"/>
  <c r="K134" i="8"/>
  <c r="K135" i="8" s="1"/>
  <c r="M227" i="9"/>
  <c r="M225" i="9" s="1"/>
  <c r="M222" i="9" s="1"/>
  <c r="M229" i="9" s="1"/>
  <c r="M251" i="9" s="1"/>
  <c r="N134" i="9"/>
  <c r="N135" i="9" s="1"/>
  <c r="I309" i="8"/>
  <c r="I307" i="8" s="1"/>
  <c r="I304" i="8" s="1"/>
  <c r="I311" i="8" s="1"/>
  <c r="I331" i="8" s="1"/>
  <c r="J208" i="8"/>
  <c r="J209" i="8" s="1"/>
  <c r="J269" i="8"/>
  <c r="J267" i="8" s="1"/>
  <c r="J264" i="8" s="1"/>
  <c r="J271" i="8" s="1"/>
  <c r="J291" i="8" s="1"/>
  <c r="K171" i="8"/>
  <c r="K172" i="8" s="1"/>
  <c r="R13" i="4" l="1"/>
  <c r="Q59" i="4"/>
  <c r="Q60" i="4" s="1"/>
  <c r="Q14" i="4"/>
  <c r="K227" i="8"/>
  <c r="K225" i="8" s="1"/>
  <c r="K222" i="8" s="1"/>
  <c r="K229" i="8" s="1"/>
  <c r="K251" i="8" s="1"/>
  <c r="L134" i="8"/>
  <c r="L135" i="8" s="1"/>
  <c r="J309" i="8"/>
  <c r="J307" i="8" s="1"/>
  <c r="J304" i="8" s="1"/>
  <c r="J311" i="8" s="1"/>
  <c r="J331" i="8" s="1"/>
  <c r="K208" i="8"/>
  <c r="K209" i="8" s="1"/>
  <c r="N227" i="9"/>
  <c r="N225" i="9" s="1"/>
  <c r="N222" i="9" s="1"/>
  <c r="N229" i="9" s="1"/>
  <c r="N251" i="9" s="1"/>
  <c r="O134" i="9"/>
  <c r="O135" i="9" s="1"/>
  <c r="K269" i="9"/>
  <c r="K267" i="9" s="1"/>
  <c r="K264" i="9" s="1"/>
  <c r="K271" i="9" s="1"/>
  <c r="K291" i="9" s="1"/>
  <c r="L171" i="9"/>
  <c r="L172" i="9" s="1"/>
  <c r="J309" i="9"/>
  <c r="J307" i="9" s="1"/>
  <c r="J304" i="9" s="1"/>
  <c r="J311" i="9" s="1"/>
  <c r="J331" i="9" s="1"/>
  <c r="K208" i="9"/>
  <c r="K209" i="9" s="1"/>
  <c r="K269" i="8"/>
  <c r="K267" i="8" s="1"/>
  <c r="K264" i="8" s="1"/>
  <c r="K271" i="8" s="1"/>
  <c r="K291" i="8" s="1"/>
  <c r="L171" i="8"/>
  <c r="L172" i="8" s="1"/>
  <c r="R14" i="4" l="1"/>
  <c r="S13" i="4"/>
  <c r="R59" i="4"/>
  <c r="R60" i="4" s="1"/>
  <c r="M171" i="9"/>
  <c r="M172" i="9" s="1"/>
  <c r="L269" i="9"/>
  <c r="L267" i="9" s="1"/>
  <c r="L264" i="9" s="1"/>
  <c r="L271" i="9" s="1"/>
  <c r="L291" i="9" s="1"/>
  <c r="K309" i="9"/>
  <c r="K307" i="9" s="1"/>
  <c r="K304" i="9" s="1"/>
  <c r="K311" i="9" s="1"/>
  <c r="K331" i="9" s="1"/>
  <c r="L208" i="9"/>
  <c r="L209" i="9" s="1"/>
  <c r="P134" i="9"/>
  <c r="P135" i="9" s="1"/>
  <c r="O227" i="9"/>
  <c r="O225" i="9" s="1"/>
  <c r="O222" i="9" s="1"/>
  <c r="O229" i="9" s="1"/>
  <c r="O251" i="9" s="1"/>
  <c r="K309" i="8"/>
  <c r="K307" i="8" s="1"/>
  <c r="K304" i="8" s="1"/>
  <c r="K311" i="8" s="1"/>
  <c r="K331" i="8" s="1"/>
  <c r="L208" i="8"/>
  <c r="L209" i="8" s="1"/>
  <c r="L227" i="8"/>
  <c r="L225" i="8" s="1"/>
  <c r="L222" i="8" s="1"/>
  <c r="L229" i="8" s="1"/>
  <c r="L251" i="8" s="1"/>
  <c r="M134" i="8"/>
  <c r="M135" i="8" s="1"/>
  <c r="L269" i="8"/>
  <c r="L267" i="8" s="1"/>
  <c r="L264" i="8" s="1"/>
  <c r="L271" i="8" s="1"/>
  <c r="L291" i="8" s="1"/>
  <c r="M171" i="8"/>
  <c r="M172" i="8" s="1"/>
  <c r="T13" i="4" l="1"/>
  <c r="S59" i="4"/>
  <c r="S60" i="4" s="1"/>
  <c r="S14" i="4"/>
  <c r="M227" i="8"/>
  <c r="M225" i="8" s="1"/>
  <c r="M222" i="8" s="1"/>
  <c r="M229" i="8" s="1"/>
  <c r="M251" i="8" s="1"/>
  <c r="N134" i="8"/>
  <c r="N135" i="8" s="1"/>
  <c r="L309" i="9"/>
  <c r="L307" i="9" s="1"/>
  <c r="L304" i="9" s="1"/>
  <c r="L311" i="9" s="1"/>
  <c r="L331" i="9" s="1"/>
  <c r="M208" i="9"/>
  <c r="M209" i="9" s="1"/>
  <c r="L309" i="8"/>
  <c r="L307" i="8" s="1"/>
  <c r="L304" i="8" s="1"/>
  <c r="L311" i="8" s="1"/>
  <c r="L331" i="8" s="1"/>
  <c r="M208" i="8"/>
  <c r="M209" i="8" s="1"/>
  <c r="M269" i="8"/>
  <c r="M267" i="8" s="1"/>
  <c r="M264" i="8" s="1"/>
  <c r="M271" i="8" s="1"/>
  <c r="M291" i="8" s="1"/>
  <c r="N171" i="8"/>
  <c r="N172" i="8" s="1"/>
  <c r="P227" i="9"/>
  <c r="P225" i="9" s="1"/>
  <c r="P222" i="9" s="1"/>
  <c r="P229" i="9" s="1"/>
  <c r="P251" i="9" s="1"/>
  <c r="Q134" i="9"/>
  <c r="Q135" i="9" s="1"/>
  <c r="M269" i="9"/>
  <c r="M267" i="9" s="1"/>
  <c r="M264" i="9" s="1"/>
  <c r="M271" i="9" s="1"/>
  <c r="M291" i="9" s="1"/>
  <c r="N171" i="9"/>
  <c r="N172" i="9" s="1"/>
  <c r="C53" i="4" l="1"/>
  <c r="U13" i="4"/>
  <c r="T14" i="4"/>
  <c r="T59" i="4"/>
  <c r="T60" i="4" s="1"/>
  <c r="R134" i="9"/>
  <c r="R135" i="9" s="1"/>
  <c r="Q227" i="9"/>
  <c r="Q225" i="9" s="1"/>
  <c r="Q222" i="9" s="1"/>
  <c r="Q229" i="9" s="1"/>
  <c r="Q251" i="9" s="1"/>
  <c r="M309" i="8"/>
  <c r="M307" i="8" s="1"/>
  <c r="M304" i="8" s="1"/>
  <c r="M311" i="8" s="1"/>
  <c r="M331" i="8" s="1"/>
  <c r="N208" i="8"/>
  <c r="N209" i="8" s="1"/>
  <c r="N269" i="9"/>
  <c r="N267" i="9" s="1"/>
  <c r="N264" i="9" s="1"/>
  <c r="N271" i="9" s="1"/>
  <c r="N291" i="9" s="1"/>
  <c r="O171" i="9"/>
  <c r="O172" i="9" s="1"/>
  <c r="N269" i="8"/>
  <c r="N267" i="8" s="1"/>
  <c r="N264" i="8" s="1"/>
  <c r="N271" i="8" s="1"/>
  <c r="N291" i="8" s="1"/>
  <c r="O171" i="8"/>
  <c r="O172" i="8" s="1"/>
  <c r="M309" i="9"/>
  <c r="M307" i="9" s="1"/>
  <c r="M304" i="9" s="1"/>
  <c r="M311" i="9" s="1"/>
  <c r="M331" i="9" s="1"/>
  <c r="N208" i="9"/>
  <c r="N209" i="9" s="1"/>
  <c r="N227" i="8"/>
  <c r="N225" i="8" s="1"/>
  <c r="N222" i="8" s="1"/>
  <c r="N229" i="8" s="1"/>
  <c r="N251" i="8" s="1"/>
  <c r="O134" i="8"/>
  <c r="O135" i="8" s="1"/>
  <c r="U14" i="4" l="1"/>
  <c r="U59" i="4"/>
  <c r="U60" i="4" s="1"/>
  <c r="V13" i="4"/>
  <c r="N309" i="8"/>
  <c r="N307" i="8" s="1"/>
  <c r="N304" i="8" s="1"/>
  <c r="N311" i="8" s="1"/>
  <c r="N331" i="8" s="1"/>
  <c r="O208" i="8"/>
  <c r="O209" i="8" s="1"/>
  <c r="O227" i="8"/>
  <c r="O225" i="8" s="1"/>
  <c r="O222" i="8" s="1"/>
  <c r="O229" i="8" s="1"/>
  <c r="O251" i="8" s="1"/>
  <c r="P134" i="8"/>
  <c r="P135" i="8" s="1"/>
  <c r="O269" i="8"/>
  <c r="O267" i="8" s="1"/>
  <c r="O264" i="8" s="1"/>
  <c r="O271" i="8" s="1"/>
  <c r="O291" i="8" s="1"/>
  <c r="P171" i="8"/>
  <c r="P172" i="8" s="1"/>
  <c r="N309" i="9"/>
  <c r="N307" i="9" s="1"/>
  <c r="N304" i="9" s="1"/>
  <c r="N311" i="9" s="1"/>
  <c r="N331" i="9" s="1"/>
  <c r="O208" i="9"/>
  <c r="O209" i="9" s="1"/>
  <c r="O269" i="9"/>
  <c r="O267" i="9" s="1"/>
  <c r="O264" i="9" s="1"/>
  <c r="O271" i="9" s="1"/>
  <c r="O291" i="9" s="1"/>
  <c r="P171" i="9"/>
  <c r="P172" i="9" s="1"/>
  <c r="R227" i="9"/>
  <c r="R225" i="9" s="1"/>
  <c r="R222" i="9" s="1"/>
  <c r="R229" i="9" s="1"/>
  <c r="R251" i="9" s="1"/>
  <c r="S134" i="9"/>
  <c r="S135" i="9" s="1"/>
  <c r="V59" i="4" l="1"/>
  <c r="V60" i="4" s="1"/>
  <c r="V14" i="4"/>
  <c r="W13" i="4"/>
  <c r="P227" i="8"/>
  <c r="P225" i="8" s="1"/>
  <c r="P222" i="8" s="1"/>
  <c r="P229" i="8" s="1"/>
  <c r="P251" i="8" s="1"/>
  <c r="Q134" i="8"/>
  <c r="Q135" i="8" s="1"/>
  <c r="S227" i="9"/>
  <c r="S225" i="9" s="1"/>
  <c r="S222" i="9" s="1"/>
  <c r="S229" i="9" s="1"/>
  <c r="S251" i="9" s="1"/>
  <c r="T134" i="9"/>
  <c r="T135" i="9" s="1"/>
  <c r="P208" i="9"/>
  <c r="P209" i="9" s="1"/>
  <c r="O309" i="9"/>
  <c r="O307" i="9" s="1"/>
  <c r="O304" i="9" s="1"/>
  <c r="O311" i="9" s="1"/>
  <c r="O331" i="9" s="1"/>
  <c r="P269" i="8"/>
  <c r="P267" i="8" s="1"/>
  <c r="P264" i="8" s="1"/>
  <c r="P271" i="8" s="1"/>
  <c r="P291" i="8" s="1"/>
  <c r="Q171" i="8"/>
  <c r="Q172" i="8" s="1"/>
  <c r="O309" i="8"/>
  <c r="O307" i="8" s="1"/>
  <c r="O304" i="8" s="1"/>
  <c r="O311" i="8" s="1"/>
  <c r="O331" i="8" s="1"/>
  <c r="P208" i="8"/>
  <c r="P209" i="8" s="1"/>
  <c r="P269" i="9"/>
  <c r="P267" i="9" s="1"/>
  <c r="P264" i="9" s="1"/>
  <c r="P271" i="9" s="1"/>
  <c r="P291" i="9" s="1"/>
  <c r="Q171" i="9"/>
  <c r="Q172" i="9" s="1"/>
  <c r="X13" i="4" l="1"/>
  <c r="W14" i="4"/>
  <c r="W59" i="4"/>
  <c r="W60" i="4" s="1"/>
  <c r="T227" i="9"/>
  <c r="T225" i="9" s="1"/>
  <c r="T222" i="9" s="1"/>
  <c r="T229" i="9" s="1"/>
  <c r="T251" i="9" s="1"/>
  <c r="U134" i="9"/>
  <c r="U135" i="9" s="1"/>
  <c r="R171" i="9"/>
  <c r="R172" i="9" s="1"/>
  <c r="Q269" i="9"/>
  <c r="Q267" i="9" s="1"/>
  <c r="Q264" i="9" s="1"/>
  <c r="Q271" i="9" s="1"/>
  <c r="Q291" i="9" s="1"/>
  <c r="Q269" i="8"/>
  <c r="Q267" i="8" s="1"/>
  <c r="Q264" i="8" s="1"/>
  <c r="Q271" i="8" s="1"/>
  <c r="Q291" i="8" s="1"/>
  <c r="R171" i="8"/>
  <c r="R172" i="8" s="1"/>
  <c r="Q227" i="8"/>
  <c r="Q225" i="8" s="1"/>
  <c r="Q222" i="8" s="1"/>
  <c r="Q229" i="8" s="1"/>
  <c r="Q251" i="8" s="1"/>
  <c r="R134" i="8"/>
  <c r="R135" i="8" s="1"/>
  <c r="P309" i="8"/>
  <c r="P307" i="8" s="1"/>
  <c r="P304" i="8" s="1"/>
  <c r="P311" i="8" s="1"/>
  <c r="P331" i="8" s="1"/>
  <c r="Q208" i="8"/>
  <c r="Q209" i="8" s="1"/>
  <c r="Q208" i="9"/>
  <c r="Q209" i="9" s="1"/>
  <c r="P309" i="9"/>
  <c r="P307" i="9" s="1"/>
  <c r="P304" i="9" s="1"/>
  <c r="P311" i="9" s="1"/>
  <c r="P331" i="9" s="1"/>
  <c r="X14" i="4" l="1"/>
  <c r="Y13" i="4"/>
  <c r="X59" i="4"/>
  <c r="X60" i="4" s="1"/>
  <c r="R227" i="8"/>
  <c r="R225" i="8" s="1"/>
  <c r="R222" i="8" s="1"/>
  <c r="R229" i="8" s="1"/>
  <c r="R251" i="8" s="1"/>
  <c r="S134" i="8"/>
  <c r="S135" i="8" s="1"/>
  <c r="S171" i="9"/>
  <c r="S172" i="9" s="1"/>
  <c r="R269" i="9"/>
  <c r="R267" i="9" s="1"/>
  <c r="R264" i="9" s="1"/>
  <c r="R271" i="9" s="1"/>
  <c r="R291" i="9" s="1"/>
  <c r="R208" i="9"/>
  <c r="R209" i="9" s="1"/>
  <c r="Q309" i="9"/>
  <c r="Q307" i="9" s="1"/>
  <c r="Q304" i="9" s="1"/>
  <c r="Q311" i="9" s="1"/>
  <c r="Q331" i="9" s="1"/>
  <c r="Q309" i="8"/>
  <c r="Q307" i="8" s="1"/>
  <c r="Q304" i="8" s="1"/>
  <c r="Q311" i="8" s="1"/>
  <c r="Q331" i="8" s="1"/>
  <c r="R208" i="8"/>
  <c r="R209" i="8" s="1"/>
  <c r="R269" i="8"/>
  <c r="R267" i="8" s="1"/>
  <c r="R264" i="8" s="1"/>
  <c r="R271" i="8" s="1"/>
  <c r="R291" i="8" s="1"/>
  <c r="S171" i="8"/>
  <c r="S172" i="8" s="1"/>
  <c r="U227" i="9"/>
  <c r="U225" i="9" s="1"/>
  <c r="U222" i="9" s="1"/>
  <c r="U229" i="9" s="1"/>
  <c r="U251" i="9" s="1"/>
  <c r="V134" i="9"/>
  <c r="V135" i="9" s="1"/>
  <c r="Y14" i="4" l="1"/>
  <c r="Y59" i="4"/>
  <c r="Y60" i="4" s="1"/>
  <c r="S208" i="9"/>
  <c r="S209" i="9" s="1"/>
  <c r="R309" i="9"/>
  <c r="R307" i="9" s="1"/>
  <c r="R304" i="9" s="1"/>
  <c r="R311" i="9" s="1"/>
  <c r="R331" i="9" s="1"/>
  <c r="W134" i="9"/>
  <c r="W135" i="9" s="1"/>
  <c r="V227" i="9"/>
  <c r="V225" i="9" s="1"/>
  <c r="V222" i="9" s="1"/>
  <c r="V229" i="9" s="1"/>
  <c r="V251" i="9" s="1"/>
  <c r="R309" i="8"/>
  <c r="R307" i="8" s="1"/>
  <c r="R304" i="8" s="1"/>
  <c r="R311" i="8" s="1"/>
  <c r="R331" i="8" s="1"/>
  <c r="S208" i="8"/>
  <c r="S209" i="8" s="1"/>
  <c r="T171" i="9"/>
  <c r="T172" i="9" s="1"/>
  <c r="S269" i="9"/>
  <c r="S267" i="9" s="1"/>
  <c r="S264" i="9" s="1"/>
  <c r="S271" i="9" s="1"/>
  <c r="S291" i="9" s="1"/>
  <c r="S227" i="8"/>
  <c r="S225" i="8" s="1"/>
  <c r="S222" i="8" s="1"/>
  <c r="S229" i="8" s="1"/>
  <c r="S251" i="8" s="1"/>
  <c r="T134" i="8"/>
  <c r="T135" i="8" s="1"/>
  <c r="T227" i="8" s="1"/>
  <c r="T225" i="8" s="1"/>
  <c r="T222" i="8" s="1"/>
  <c r="T229" i="8" s="1"/>
  <c r="T251" i="8" s="1"/>
  <c r="S269" i="8"/>
  <c r="S267" i="8" s="1"/>
  <c r="S264" i="8" s="1"/>
  <c r="S271" i="8" s="1"/>
  <c r="S291" i="8" s="1"/>
  <c r="T171" i="8"/>
  <c r="T172" i="8" s="1"/>
  <c r="T269" i="8" s="1"/>
  <c r="T267" i="8" s="1"/>
  <c r="T264" i="8" s="1"/>
  <c r="T271" i="8" s="1"/>
  <c r="T291" i="8" s="1"/>
  <c r="X134" i="9" l="1"/>
  <c r="X135" i="9" s="1"/>
  <c r="W227" i="9"/>
  <c r="W225" i="9" s="1"/>
  <c r="W222" i="9" s="1"/>
  <c r="W229" i="9" s="1"/>
  <c r="W251" i="9" s="1"/>
  <c r="U171" i="9"/>
  <c r="U172" i="9" s="1"/>
  <c r="T269" i="9"/>
  <c r="T267" i="9" s="1"/>
  <c r="T264" i="9" s="1"/>
  <c r="T271" i="9" s="1"/>
  <c r="T291" i="9" s="1"/>
  <c r="S309" i="8"/>
  <c r="S307" i="8" s="1"/>
  <c r="S304" i="8" s="1"/>
  <c r="S311" i="8" s="1"/>
  <c r="S331" i="8" s="1"/>
  <c r="T208" i="8"/>
  <c r="T209" i="8" s="1"/>
  <c r="T309" i="8" s="1"/>
  <c r="T307" i="8" s="1"/>
  <c r="T304" i="8" s="1"/>
  <c r="T311" i="8" s="1"/>
  <c r="T331" i="8" s="1"/>
  <c r="T208" i="9"/>
  <c r="T209" i="9" s="1"/>
  <c r="S309" i="9"/>
  <c r="S307" i="9" s="1"/>
  <c r="S304" i="9" s="1"/>
  <c r="S311" i="9" s="1"/>
  <c r="S331" i="9" s="1"/>
  <c r="X227" i="9" l="1"/>
  <c r="X225" i="9" s="1"/>
  <c r="X222" i="9" s="1"/>
  <c r="X229" i="9" s="1"/>
  <c r="X251" i="9" s="1"/>
  <c r="Y134" i="9"/>
  <c r="Y135" i="9" s="1"/>
  <c r="T309" i="9"/>
  <c r="T307" i="9" s="1"/>
  <c r="T304" i="9" s="1"/>
  <c r="T311" i="9" s="1"/>
  <c r="T331" i="9" s="1"/>
  <c r="U208" i="9"/>
  <c r="U209" i="9" s="1"/>
  <c r="V171" i="9"/>
  <c r="V172" i="9" s="1"/>
  <c r="U269" i="9"/>
  <c r="U267" i="9" s="1"/>
  <c r="U264" i="9" s="1"/>
  <c r="U271" i="9" s="1"/>
  <c r="U291" i="9" s="1"/>
  <c r="U309" i="9" l="1"/>
  <c r="U307" i="9" s="1"/>
  <c r="U304" i="9" s="1"/>
  <c r="U311" i="9" s="1"/>
  <c r="U331" i="9" s="1"/>
  <c r="V208" i="9"/>
  <c r="V209" i="9" s="1"/>
  <c r="Y227" i="9"/>
  <c r="Y225" i="9" s="1"/>
  <c r="Y222" i="9" s="1"/>
  <c r="Y229" i="9" s="1"/>
  <c r="Y251" i="9" s="1"/>
  <c r="Z134" i="9"/>
  <c r="Z135" i="9" s="1"/>
  <c r="V269" i="9"/>
  <c r="V267" i="9" s="1"/>
  <c r="V264" i="9" s="1"/>
  <c r="V271" i="9" s="1"/>
  <c r="V291" i="9" s="1"/>
  <c r="W171" i="9"/>
  <c r="W172" i="9" s="1"/>
  <c r="AA134" i="9" l="1"/>
  <c r="AA135" i="9" s="1"/>
  <c r="Z227" i="9"/>
  <c r="Z225" i="9" s="1"/>
  <c r="Z222" i="9" s="1"/>
  <c r="Z229" i="9" s="1"/>
  <c r="Z251" i="9" s="1"/>
  <c r="W269" i="9"/>
  <c r="W267" i="9" s="1"/>
  <c r="W264" i="9" s="1"/>
  <c r="W271" i="9" s="1"/>
  <c r="W291" i="9" s="1"/>
  <c r="X171" i="9"/>
  <c r="X172" i="9" s="1"/>
  <c r="V309" i="9"/>
  <c r="V307" i="9" s="1"/>
  <c r="V304" i="9" s="1"/>
  <c r="V311" i="9" s="1"/>
  <c r="V331" i="9" s="1"/>
  <c r="W208" i="9"/>
  <c r="W209" i="9" s="1"/>
  <c r="X269" i="9" l="1"/>
  <c r="X267" i="9" s="1"/>
  <c r="X264" i="9" s="1"/>
  <c r="X271" i="9" s="1"/>
  <c r="X291" i="9" s="1"/>
  <c r="Y171" i="9"/>
  <c r="Y172" i="9" s="1"/>
  <c r="X208" i="9"/>
  <c r="X209" i="9" s="1"/>
  <c r="W309" i="9"/>
  <c r="W307" i="9" s="1"/>
  <c r="W304" i="9" s="1"/>
  <c r="W311" i="9" s="1"/>
  <c r="W331" i="9" s="1"/>
  <c r="AB134" i="9"/>
  <c r="AB135" i="9" s="1"/>
  <c r="AA227" i="9"/>
  <c r="AA225" i="9" s="1"/>
  <c r="AA222" i="9" s="1"/>
  <c r="AA229" i="9" s="1"/>
  <c r="AA251" i="9" s="1"/>
  <c r="AB227" i="9" l="1"/>
  <c r="AB225" i="9" s="1"/>
  <c r="AB222" i="9" s="1"/>
  <c r="AB229" i="9" s="1"/>
  <c r="AB251" i="9" s="1"/>
  <c r="AC134" i="9"/>
  <c r="AC135" i="9" s="1"/>
  <c r="Y269" i="9"/>
  <c r="Y267" i="9" s="1"/>
  <c r="Y264" i="9" s="1"/>
  <c r="Y271" i="9" s="1"/>
  <c r="Y291" i="9" s="1"/>
  <c r="Z171" i="9"/>
  <c r="Z172" i="9" s="1"/>
  <c r="X309" i="9"/>
  <c r="X307" i="9" s="1"/>
  <c r="X304" i="9" s="1"/>
  <c r="X311" i="9" s="1"/>
  <c r="X331" i="9" s="1"/>
  <c r="Y208" i="9"/>
  <c r="Y209" i="9" s="1"/>
  <c r="Y309" i="9" l="1"/>
  <c r="Y307" i="9" s="1"/>
  <c r="Y304" i="9" s="1"/>
  <c r="Y311" i="9" s="1"/>
  <c r="Y331" i="9" s="1"/>
  <c r="Z208" i="9"/>
  <c r="Z209" i="9" s="1"/>
  <c r="AC227" i="9"/>
  <c r="AC225" i="9" s="1"/>
  <c r="AC222" i="9" s="1"/>
  <c r="AC229" i="9" s="1"/>
  <c r="AC251" i="9" s="1"/>
  <c r="AD134" i="9"/>
  <c r="AD135" i="9" s="1"/>
  <c r="Z269" i="9"/>
  <c r="Z267" i="9" s="1"/>
  <c r="Z264" i="9" s="1"/>
  <c r="Z271" i="9" s="1"/>
  <c r="Z291" i="9" s="1"/>
  <c r="AA171" i="9"/>
  <c r="AA172" i="9" s="1"/>
  <c r="AE134" i="9" l="1"/>
  <c r="AE135" i="9" s="1"/>
  <c r="AD227" i="9"/>
  <c r="AD225" i="9" s="1"/>
  <c r="AD222" i="9" s="1"/>
  <c r="AD229" i="9" s="1"/>
  <c r="AD251" i="9" s="1"/>
  <c r="AB171" i="9"/>
  <c r="AB172" i="9" s="1"/>
  <c r="AA269" i="9"/>
  <c r="AA267" i="9" s="1"/>
  <c r="AA264" i="9" s="1"/>
  <c r="AA271" i="9" s="1"/>
  <c r="AA291" i="9" s="1"/>
  <c r="AA208" i="9"/>
  <c r="AA209" i="9" s="1"/>
  <c r="Z309" i="9"/>
  <c r="Z307" i="9" s="1"/>
  <c r="Z304" i="9" s="1"/>
  <c r="Z311" i="9" s="1"/>
  <c r="Z331" i="9" s="1"/>
  <c r="C61" i="4" l="1"/>
  <c r="C68" i="4" s="1"/>
  <c r="C79" i="4" s="1"/>
  <c r="C15" i="4"/>
  <c r="AB269" i="9"/>
  <c r="AB267" i="9" s="1"/>
  <c r="AB264" i="9" s="1"/>
  <c r="AB271" i="9" s="1"/>
  <c r="AB291" i="9" s="1"/>
  <c r="AC171" i="9"/>
  <c r="AC172" i="9" s="1"/>
  <c r="AA309" i="9"/>
  <c r="AA307" i="9" s="1"/>
  <c r="AA304" i="9" s="1"/>
  <c r="AA311" i="9" s="1"/>
  <c r="AA331" i="9" s="1"/>
  <c r="AB208" i="9"/>
  <c r="AB209" i="9" s="1"/>
  <c r="AE227" i="9"/>
  <c r="AE225" i="9" s="1"/>
  <c r="AE222" i="9" s="1"/>
  <c r="AE229" i="9" s="1"/>
  <c r="AE251" i="9" s="1"/>
  <c r="AF134" i="9"/>
  <c r="AF135" i="9" s="1"/>
  <c r="AF227" i="9" s="1"/>
  <c r="AF225" i="9" s="1"/>
  <c r="AF222" i="9" s="1"/>
  <c r="AF229" i="9" s="1"/>
  <c r="AF251" i="9" s="1"/>
  <c r="C71" i="4" l="1"/>
  <c r="C74" i="4" s="1"/>
  <c r="C77" i="4" s="1"/>
  <c r="AB309" i="9"/>
  <c r="AB307" i="9" s="1"/>
  <c r="AB304" i="9" s="1"/>
  <c r="AB311" i="9" s="1"/>
  <c r="AB331" i="9" s="1"/>
  <c r="AC208" i="9"/>
  <c r="AC209" i="9" s="1"/>
  <c r="AC269" i="9"/>
  <c r="AC267" i="9" s="1"/>
  <c r="AC264" i="9" s="1"/>
  <c r="AC271" i="9" s="1"/>
  <c r="AC291" i="9" s="1"/>
  <c r="AD171" i="9"/>
  <c r="AD172" i="9" s="1"/>
  <c r="AC309" i="9" l="1"/>
  <c r="AC307" i="9" s="1"/>
  <c r="AC304" i="9" s="1"/>
  <c r="AC311" i="9" s="1"/>
  <c r="AC331" i="9" s="1"/>
  <c r="AD208" i="9"/>
  <c r="AD209" i="9" s="1"/>
  <c r="AD269" i="9"/>
  <c r="AD267" i="9" s="1"/>
  <c r="AD264" i="9" s="1"/>
  <c r="AD271" i="9" s="1"/>
  <c r="AD291" i="9" s="1"/>
  <c r="AE171" i="9"/>
  <c r="AE172" i="9" s="1"/>
  <c r="AF171" i="9" l="1"/>
  <c r="AF172" i="9" s="1"/>
  <c r="AF269" i="9" s="1"/>
  <c r="AF267" i="9" s="1"/>
  <c r="AF264" i="9" s="1"/>
  <c r="AF271" i="9" s="1"/>
  <c r="AF291" i="9" s="1"/>
  <c r="AE269" i="9"/>
  <c r="AE267" i="9" s="1"/>
  <c r="AE264" i="9" s="1"/>
  <c r="AE271" i="9" s="1"/>
  <c r="AE291" i="9" s="1"/>
  <c r="AD309" i="9"/>
  <c r="AD307" i="9" s="1"/>
  <c r="AD304" i="9" s="1"/>
  <c r="AD311" i="9" s="1"/>
  <c r="AD331" i="9" s="1"/>
  <c r="AE208" i="9"/>
  <c r="AE209" i="9" s="1"/>
  <c r="AF208" i="9" l="1"/>
  <c r="AF209" i="9" s="1"/>
  <c r="AF309" i="9" s="1"/>
  <c r="AF307" i="9" s="1"/>
  <c r="AF304" i="9" s="1"/>
  <c r="AF311" i="9" s="1"/>
  <c r="AF331" i="9" s="1"/>
  <c r="AE309" i="9"/>
  <c r="AE307" i="9" s="1"/>
  <c r="AE304" i="9" s="1"/>
  <c r="AE311" i="9" s="1"/>
  <c r="AE331" i="9" s="1"/>
</calcChain>
</file>

<file path=xl/comments1.xml><?xml version="1.0" encoding="utf-8"?>
<comments xmlns="http://schemas.openxmlformats.org/spreadsheetml/2006/main">
  <authors>
    <author>hubert.zobel</author>
    <author>Katarzyna Łoszyk</author>
  </authors>
  <commentList>
    <comment ref="C7" authorId="0" shapeId="0">
      <text>
        <r>
          <rPr>
            <b/>
            <sz val="8"/>
            <color indexed="81"/>
            <rFont val="Tahoma"/>
            <family val="2"/>
            <charset val="238"/>
          </rPr>
          <t>dane należy pobrać z arkuszy wynikowych przy użyciu odpowiedniej formuły</t>
        </r>
        <r>
          <rPr>
            <sz val="8"/>
            <color indexed="81"/>
            <rFont val="Tahoma"/>
            <family val="2"/>
            <charset val="238"/>
          </rPr>
          <t xml:space="preserve">
</t>
        </r>
      </text>
    </comment>
    <comment ref="C9" authorId="0" shapeId="0">
      <text>
        <r>
          <rPr>
            <b/>
            <sz val="8"/>
            <color indexed="81"/>
            <rFont val="Tahoma"/>
            <family val="2"/>
            <charset val="238"/>
          </rPr>
          <t>dane należy pobrać z arkuszy wynikowych przy użyciu odpowiedniej formuły</t>
        </r>
      </text>
    </comment>
    <comment ref="C10" authorId="0" shapeId="0">
      <text>
        <r>
          <rPr>
            <b/>
            <sz val="8"/>
            <color indexed="81"/>
            <rFont val="Tahoma"/>
            <family val="2"/>
            <charset val="238"/>
          </rPr>
          <t>dane należy pobrać z arkuszy wynikowych przy użyciu odpowiedniej formuły</t>
        </r>
      </text>
    </comment>
    <comment ref="C24" authorId="0" shapeId="0">
      <text>
        <r>
          <rPr>
            <b/>
            <sz val="8"/>
            <color indexed="81"/>
            <rFont val="Tahoma"/>
            <family val="2"/>
            <charset val="238"/>
          </rPr>
          <t>Maksymalna stopa współfinansowania określona w odpowiednim programie pomocy publicznej (wartość należy przenieść do tej komórki z arkusza założeń przy pomocy odpowiedniej formuły)</t>
        </r>
        <r>
          <rPr>
            <sz val="8"/>
            <color indexed="81"/>
            <rFont val="Tahoma"/>
            <family val="2"/>
            <charset val="238"/>
          </rPr>
          <t xml:space="preserve">
</t>
        </r>
      </text>
    </comment>
    <comment ref="C25" authorId="0" shapeId="0">
      <text>
        <r>
          <rPr>
            <b/>
            <sz val="8"/>
            <color indexed="81"/>
            <rFont val="Tahoma"/>
            <family val="2"/>
            <charset val="238"/>
          </rPr>
          <t>Wysokość niezdyskontowanych kosztów kwalifikowalnych projektu ustalonych na podstawie stosownych wytycznych (uwaga na nieco inne zasady kwalifikowalności dla projektów objętych pomocą publiczną). Wartość przeniesiona z arkuszy wynikowych dzieki odpowiedniej formule</t>
        </r>
        <r>
          <rPr>
            <sz val="8"/>
            <color indexed="81"/>
            <rFont val="Tahoma"/>
            <family val="2"/>
            <charset val="238"/>
          </rPr>
          <t xml:space="preserve">
</t>
        </r>
      </text>
    </comment>
    <comment ref="O25" authorId="0" shapeId="0">
      <text>
        <r>
          <rPr>
            <b/>
            <sz val="8"/>
            <color indexed="81"/>
            <rFont val="Tahoma"/>
            <family val="2"/>
            <charset val="238"/>
          </rPr>
          <t>Maksymalna stopa współfinansowania dla tego działania określona w Uszczegółowieniu WRPO (wartość należy przenieść do tej komórki z arkusza założeń przy pomocy odpowiedniej formuły)</t>
        </r>
        <r>
          <rPr>
            <sz val="8"/>
            <color indexed="81"/>
            <rFont val="Tahoma"/>
            <family val="2"/>
            <charset val="238"/>
          </rPr>
          <t xml:space="preserve">
</t>
        </r>
      </text>
    </comment>
    <comment ref="O26" authorId="0" shapeId="0">
      <text>
        <r>
          <rPr>
            <b/>
            <sz val="8"/>
            <color indexed="81"/>
            <rFont val="Tahoma"/>
            <family val="2"/>
            <charset val="238"/>
          </rPr>
          <t>Wysokość niezdyskontowanych kosztów kwalifikowalnych projektu ustalonych na podstawie stosownych wytycznych. Wartość przeniesiona z arkuszy wynikowych dzięki odpowiedniej formule</t>
        </r>
      </text>
    </comment>
    <comment ref="C35" authorId="0" shapeId="0">
      <text>
        <r>
          <rPr>
            <b/>
            <sz val="8"/>
            <color indexed="81"/>
            <rFont val="Tahoma"/>
            <family val="2"/>
            <charset val="238"/>
          </rPr>
          <t>Maksymalna stopa współfinansowania dla tego działania określona w Uszczegółowieniu WRPO (wartość należy przenieść do tej komórki z arkusza założeń przy pomocy odpowiedniej formuły)</t>
        </r>
        <r>
          <rPr>
            <sz val="8"/>
            <color indexed="81"/>
            <rFont val="Tahoma"/>
            <family val="2"/>
            <charset val="238"/>
          </rPr>
          <t xml:space="preserve">
</t>
        </r>
      </text>
    </comment>
    <comment ref="I35" authorId="1" shapeId="0">
      <text>
        <r>
          <rPr>
            <b/>
            <sz val="9"/>
            <color indexed="81"/>
            <rFont val="Tahoma"/>
            <family val="2"/>
            <charset val="238"/>
          </rPr>
          <t>Należy obliczyć w oparciu o kurs PLN/EUR wskazany w założeniach</t>
        </r>
        <r>
          <rPr>
            <sz val="9"/>
            <color indexed="81"/>
            <rFont val="Tahoma"/>
            <family val="2"/>
            <charset val="238"/>
          </rPr>
          <t xml:space="preserve">
</t>
        </r>
      </text>
    </comment>
    <comment ref="C36" authorId="0" shapeId="0">
      <text>
        <r>
          <rPr>
            <b/>
            <sz val="8"/>
            <color indexed="81"/>
            <rFont val="Tahoma"/>
            <family val="2"/>
            <charset val="238"/>
          </rPr>
          <t>Wysokość niezdyskontowanych kosztów kwalifikowalnych projektu ustalonych na podstawie stosownych wytycznych. Wartość przeniesiona z arkuszy wynikowych dzięki odpowiedniej formule</t>
        </r>
      </text>
    </comment>
    <comment ref="C44" authorId="0" shapeId="0">
      <text>
        <r>
          <rPr>
            <b/>
            <sz val="8"/>
            <color indexed="81"/>
            <rFont val="Tahoma"/>
            <family val="2"/>
            <charset val="238"/>
          </rPr>
          <t>dane należy pobrać z arkuszy wynikowych przy użyciu odpowiedniej formuły</t>
        </r>
        <r>
          <rPr>
            <sz val="8"/>
            <color indexed="81"/>
            <rFont val="Tahoma"/>
            <family val="2"/>
            <charset val="238"/>
          </rPr>
          <t xml:space="preserve">
</t>
        </r>
      </text>
    </comment>
    <comment ref="C47" authorId="0" shapeId="0">
      <text>
        <r>
          <rPr>
            <b/>
            <sz val="8"/>
            <color indexed="81"/>
            <rFont val="Tahoma"/>
            <family val="2"/>
            <charset val="238"/>
          </rPr>
          <t>dane należy pobrać z arkuszy wynikowych przy użyciu odpowiedniej formuły</t>
        </r>
      </text>
    </comment>
    <comment ref="C48" authorId="0" shapeId="0">
      <text>
        <r>
          <rPr>
            <b/>
            <sz val="8"/>
            <color indexed="81"/>
            <rFont val="Tahoma"/>
            <family val="2"/>
            <charset val="238"/>
          </rPr>
          <t>dane należy pobrać z arkuszy wynikowych przy użyciu odpowiedniej formuły</t>
        </r>
      </text>
    </comment>
    <comment ref="C56" authorId="0" shapeId="0">
      <text>
        <r>
          <rPr>
            <b/>
            <sz val="8"/>
            <color indexed="81"/>
            <rFont val="Tahoma"/>
            <family val="2"/>
            <charset val="238"/>
          </rPr>
          <t>dane należy pobrać z arkuszy wynikowych przy użyciu odpowiedniej formuły</t>
        </r>
      </text>
    </comment>
    <comment ref="C57" authorId="0" shapeId="0">
      <text>
        <r>
          <rPr>
            <b/>
            <sz val="8"/>
            <color indexed="81"/>
            <rFont val="Tahoma"/>
            <family val="2"/>
            <charset val="238"/>
          </rPr>
          <t>dane należy pobrać z arkuszy wynikowych przy użyciu odpowiedniej formuły</t>
        </r>
      </text>
    </comment>
    <comment ref="C63" authorId="0" shapeId="0">
      <text>
        <r>
          <rPr>
            <b/>
            <sz val="8"/>
            <color indexed="81"/>
            <rFont val="Tahoma"/>
            <family val="2"/>
            <charset val="238"/>
          </rPr>
          <t>Maksymalna stopa współfinansowania dla tego działania określona w Uszczegółowieniu WRPO (wartość należy przenieść do tej komórki z arkusza założeń przy pomocy odpowiedniej formuły)</t>
        </r>
        <r>
          <rPr>
            <sz val="8"/>
            <color indexed="81"/>
            <rFont val="Tahoma"/>
            <family val="2"/>
            <charset val="238"/>
          </rPr>
          <t xml:space="preserve">
</t>
        </r>
      </text>
    </comment>
    <comment ref="C65" authorId="0" shapeId="0">
      <text>
        <r>
          <rPr>
            <b/>
            <sz val="8"/>
            <color indexed="81"/>
            <rFont val="Tahoma"/>
            <family val="2"/>
            <charset val="238"/>
          </rPr>
          <t xml:space="preserve">Wysokość niezdyskontowanych kosztów kwalifikowalnych projektu ustalonych na podstawie stosownych wytycznych. Wartość przeniesiona z arkuszy wynikowych dzięki odpowiedniej formule.
</t>
        </r>
      </text>
    </comment>
  </commentList>
</comments>
</file>

<file path=xl/comments2.xml><?xml version="1.0" encoding="utf-8"?>
<comments xmlns="http://schemas.openxmlformats.org/spreadsheetml/2006/main">
  <authors>
    <author>st336</author>
  </authors>
  <commentList>
    <comment ref="C340" authorId="0" shapeId="0">
      <text>
        <r>
          <rPr>
            <b/>
            <sz val="8"/>
            <color indexed="81"/>
            <rFont val="Tahoma"/>
            <family val="2"/>
            <charset val="238"/>
          </rPr>
          <t>W tym miejscu należy wpisać łączne nakłady inwestycyjne poniesione w pierwszym roku analizy i przed rozpoczęciem okresu odniesienia.</t>
        </r>
        <r>
          <rPr>
            <sz val="8"/>
            <color indexed="81"/>
            <rFont val="Tahoma"/>
            <family val="2"/>
            <charset val="238"/>
          </rPr>
          <t xml:space="preserve">
</t>
        </r>
      </text>
    </comment>
  </commentList>
</comments>
</file>

<file path=xl/sharedStrings.xml><?xml version="1.0" encoding="utf-8"?>
<sst xmlns="http://schemas.openxmlformats.org/spreadsheetml/2006/main" count="2592" uniqueCount="512">
  <si>
    <t>Informacje ogólne</t>
  </si>
  <si>
    <t>Bez projektu</t>
  </si>
  <si>
    <t>Z projektem</t>
  </si>
  <si>
    <t>Ceny stosowane w analizie (stałe/zmienne)</t>
  </si>
  <si>
    <t>Podatek VAT (kwalifikowalny/niekwalifikowalny)</t>
  </si>
  <si>
    <t xml:space="preserve">wskażnik rotacji należności </t>
  </si>
  <si>
    <t>wskaźnik rotacji zapasów</t>
  </si>
  <si>
    <t>wskaźnik rotacji zobowiązań</t>
  </si>
  <si>
    <t>obliczony w oparciu o dane historyczne</t>
  </si>
  <si>
    <t xml:space="preserve">Założenia </t>
  </si>
  <si>
    <t>Dane wyjściowe</t>
  </si>
  <si>
    <t>DOCHODY BEZ NADWYŻEK (1+2+3)</t>
  </si>
  <si>
    <t xml:space="preserve">Dochody własne </t>
  </si>
  <si>
    <t>Subwencje i dotacje</t>
  </si>
  <si>
    <t>WOLNE ŚRODKI (A-B)</t>
  </si>
  <si>
    <t>Wolne środki po inwestycjach (E-F)</t>
  </si>
  <si>
    <t>ROCZNE PRZEPŁYWY GOTÓWKI NETTO (G+H)</t>
  </si>
  <si>
    <t>J</t>
  </si>
  <si>
    <t>Skumulowane przepływy gotówki netto</t>
  </si>
  <si>
    <t>K</t>
  </si>
  <si>
    <t>w tym: dotacja na realizację projektu</t>
  </si>
  <si>
    <t xml:space="preserve">OBSŁUGA ZADŁUŻENIA </t>
  </si>
  <si>
    <t>na realizację projektu</t>
  </si>
  <si>
    <t>na realizację pozostałych zadań</t>
  </si>
  <si>
    <t>Projekt            /               stan początkowy KON</t>
  </si>
  <si>
    <t>...</t>
  </si>
  <si>
    <t>Nakłady inwestycyjne 
(w tym nakłady odtworzeniowe)</t>
  </si>
  <si>
    <t>Wzrost PKB</t>
  </si>
  <si>
    <t>Stopa podatku dochodowego</t>
  </si>
  <si>
    <t>Stawka amortyzacji (wymienić w zależności od grupy środków trwałych i wartości niematerialnych i prawnych):</t>
  </si>
  <si>
    <t>Wartość rezydualna</t>
  </si>
  <si>
    <t>Lp.</t>
  </si>
  <si>
    <t>Kategoria/Okres projekcji</t>
  </si>
  <si>
    <t>Rok …</t>
  </si>
  <si>
    <t>A.</t>
  </si>
  <si>
    <t>I.</t>
  </si>
  <si>
    <t>1.</t>
  </si>
  <si>
    <t>a.</t>
  </si>
  <si>
    <t>b.</t>
  </si>
  <si>
    <t>2.</t>
  </si>
  <si>
    <t>II.</t>
  </si>
  <si>
    <t>Koszty operacyjne ogółem w tym:</t>
  </si>
  <si>
    <t>▪ amortyzacja</t>
  </si>
  <si>
    <t>▪ zużycie materiałów i energii</t>
  </si>
  <si>
    <t>▪ usługi obce</t>
  </si>
  <si>
    <t>▪ podatki i opłaty</t>
  </si>
  <si>
    <t>▪ wynagrodzenia</t>
  </si>
  <si>
    <t>▪ ubezpieczenia społeczne i inne świadczenia</t>
  </si>
  <si>
    <t>▪ pozostałe koszty rodzajowe</t>
  </si>
  <si>
    <t>▪ wartość sprzedanych towarów i materiałów</t>
  </si>
  <si>
    <t>Kapitał obrotowy netto</t>
  </si>
  <si>
    <t>▪ zapasy</t>
  </si>
  <si>
    <t>▪ należności krótkoterminowe</t>
  </si>
  <si>
    <t>3.</t>
  </si>
  <si>
    <t>4.</t>
  </si>
  <si>
    <t>Inne</t>
  </si>
  <si>
    <t>c.</t>
  </si>
  <si>
    <t>A</t>
  </si>
  <si>
    <t>I</t>
  </si>
  <si>
    <t>B</t>
  </si>
  <si>
    <t>C</t>
  </si>
  <si>
    <t>D</t>
  </si>
  <si>
    <t>E</t>
  </si>
  <si>
    <t>F</t>
  </si>
  <si>
    <t>G</t>
  </si>
  <si>
    <t>H</t>
  </si>
  <si>
    <t>III.</t>
  </si>
  <si>
    <t>IV.</t>
  </si>
  <si>
    <t>V.</t>
  </si>
  <si>
    <t>Przepływy środków pieniężnych z działalności operacyjnej</t>
  </si>
  <si>
    <t>Przepływy środków pieniężnych z działalności inwestycyjnej</t>
  </si>
  <si>
    <t>Przepływy środków pieniężnych z działalności finansowej</t>
  </si>
  <si>
    <t>Przepływy pieniężne netto razem</t>
  </si>
  <si>
    <t>Środki pieniężne na początek okresu</t>
  </si>
  <si>
    <t>Środki pieniężne na koniec okresu</t>
  </si>
  <si>
    <t>Przychody operacyjne</t>
  </si>
  <si>
    <t>Koszty operacyjne bez amortyzacji</t>
  </si>
  <si>
    <t>Stopa dyskontowa</t>
  </si>
  <si>
    <t>Finansowa zaktualizowana wartość netto z inwestycji (FNPV/C)</t>
  </si>
  <si>
    <t>Finansowa wewnętrzna stopa zwrotu z inwestycji (FRR/C)</t>
  </si>
  <si>
    <t>5.</t>
  </si>
  <si>
    <t>Nakłady odtworzeniowe</t>
  </si>
  <si>
    <t>Zmiana kapitału obrotowego netto</t>
  </si>
  <si>
    <t>Komentarz</t>
  </si>
  <si>
    <t>Koszty operacyjne</t>
  </si>
  <si>
    <t>Kapitał obrotowy</t>
  </si>
  <si>
    <t>Plan kredytowy</t>
  </si>
  <si>
    <t>Przyjęte założenia</t>
  </si>
  <si>
    <t>Analiza wrażliwości i ryzyka</t>
  </si>
  <si>
    <t>Tabela 1</t>
  </si>
  <si>
    <t>Wzrost wynagrodzeń (realny)</t>
  </si>
  <si>
    <t>Numery tabel w arkuszach</t>
  </si>
  <si>
    <t>Nr arkusza</t>
  </si>
  <si>
    <t>Tytuł arkusza</t>
  </si>
  <si>
    <t>numery kolejne nadane indywidualnie dla potrzeb analizy</t>
  </si>
  <si>
    <t>Plan amortyzacji (w tym obliczenie wartości rezydualnej)</t>
  </si>
  <si>
    <t>Inne istotne z punktu widzenia projektu (wymienić)</t>
  </si>
  <si>
    <t>Projekt</t>
  </si>
  <si>
    <t>Nakłady inwestycyjne (w tym odtworzeniowe)</t>
  </si>
  <si>
    <t>Przepływy pieniężne zdyskontowane</t>
  </si>
  <si>
    <t xml:space="preserve">Podatek dochodowy </t>
  </si>
  <si>
    <t>Kapitał obrotowy (obliczenia historycznych wskaźników rotacji)</t>
  </si>
  <si>
    <t>Nakłady inwestycyjne dotyczące realizacji projektu</t>
  </si>
  <si>
    <t>w tym na realizację projektu</t>
  </si>
  <si>
    <t>Tabela 3 Nakłady odtworzeniowe</t>
  </si>
  <si>
    <t>▪ nakłady netto</t>
  </si>
  <si>
    <t>▪ podatek VAT</t>
  </si>
  <si>
    <t>Tabela 4 Przychody i koszty operacyjne</t>
  </si>
  <si>
    <t>stałe</t>
  </si>
  <si>
    <t>▪ zobowiązania krótkoterminowe z wyłączeniem pożyczek i kredytów</t>
  </si>
  <si>
    <t>Okres referencyjny (odniesienia)</t>
  </si>
  <si>
    <t>WIBOR 1 roczny</t>
  </si>
  <si>
    <t>Tabela 5 Kapitał obrotowy - NIE DOTYCZY JST I JEDNOSTEK BUDŻETOWYCH</t>
  </si>
  <si>
    <t>Scenariusze</t>
  </si>
  <si>
    <t>Zmienne krytyczne</t>
  </si>
  <si>
    <t>(wartości skumulowanych przepływów pieniężnych w ciągu kolejnych lat eksploatacji projektu)</t>
  </si>
  <si>
    <t>Wariant wyjściowy</t>
  </si>
  <si>
    <t>Wariant pesymistyczny</t>
  </si>
  <si>
    <t>FNPV/C</t>
  </si>
  <si>
    <t>FRR/C</t>
  </si>
  <si>
    <t>Ryzyko</t>
  </si>
  <si>
    <t>Komentarze</t>
  </si>
  <si>
    <t>Prawdo-podobieństwo: niskie, średnie, wysokie</t>
  </si>
  <si>
    <t xml:space="preserve">Przychody ze sprzedaży produktów / usług / towarów </t>
  </si>
  <si>
    <t>6.</t>
  </si>
  <si>
    <t>Spadek popytu na usługi o 10% po zakończeniu realizacji projektu</t>
  </si>
  <si>
    <t>Zwiększenie nakładów inwestycyjnych o 10%</t>
  </si>
  <si>
    <t>Wzrost najbardziej istotnego (najwyższego) kosztu eksploatacyjnego o 10%</t>
  </si>
  <si>
    <t>Podatek dochodowy - projekt</t>
  </si>
  <si>
    <t>Zmiana KON - projekt</t>
  </si>
  <si>
    <t xml:space="preserve">Nakłady inwestycyjne </t>
  </si>
  <si>
    <t xml:space="preserve">Koszty operacyjne bez amortyzacji </t>
  </si>
  <si>
    <t xml:space="preserve">Zmiana KON </t>
  </si>
  <si>
    <t>II</t>
  </si>
  <si>
    <t xml:space="preserve"> Wpływy</t>
  </si>
  <si>
    <t xml:space="preserve"> dotacje UE do projektu</t>
  </si>
  <si>
    <t>kredyty i pożyczki</t>
  </si>
  <si>
    <t xml:space="preserve"> emisja dłużnych papierów wartościowych</t>
  </si>
  <si>
    <t>inne wpływy finansowe</t>
  </si>
  <si>
    <t>Wydatki</t>
  </si>
  <si>
    <t>spłaty kredytów i pożyczek</t>
  </si>
  <si>
    <t>odsetki</t>
  </si>
  <si>
    <t xml:space="preserve"> inne wydatki finansowe</t>
  </si>
  <si>
    <t>raty kapitałowe z tytułu leasingu</t>
  </si>
  <si>
    <t>III</t>
  </si>
  <si>
    <t>IV</t>
  </si>
  <si>
    <t>V</t>
  </si>
  <si>
    <t>Wpływy</t>
  </si>
  <si>
    <t>wpływy z emisji udziałów i innych instrumentów kapitałowych oraz doplat do kapitału</t>
  </si>
  <si>
    <t>dotacje UE do projektu</t>
  </si>
  <si>
    <t>pozostałe dotacje</t>
  </si>
  <si>
    <t>emisja dłużnych papierów wartościowych</t>
  </si>
  <si>
    <t xml:space="preserve"> inne wpływy finansowe</t>
  </si>
  <si>
    <t>inne wydatki finansowe</t>
  </si>
  <si>
    <t>wpłata środków własnych</t>
  </si>
  <si>
    <t>Nakłady inwestycyjne (projekt)</t>
  </si>
  <si>
    <t>Nakłady odtworzeniowe (projekt)</t>
  </si>
  <si>
    <t>Inne nakłady inwestycyjne</t>
  </si>
  <si>
    <t>Inne wpływy/wydatki z działalności inwestycyjnej</t>
  </si>
  <si>
    <t>Przychody ze sprzedaży produktów / towarów / usług</t>
  </si>
  <si>
    <t xml:space="preserve"> +/- Inne przepływy z działalności operacyjnej (wymienić jakie)</t>
  </si>
  <si>
    <t>Razem wydatki kwalifikowane</t>
  </si>
  <si>
    <t>Razem wydatki niekwalifikowane</t>
  </si>
  <si>
    <t>a</t>
  </si>
  <si>
    <t>b</t>
  </si>
  <si>
    <t>c</t>
  </si>
  <si>
    <t>Obliczenie zdyskontowanego dochodu projektu</t>
  </si>
  <si>
    <t>Pozycja</t>
  </si>
  <si>
    <t>Przychody operacyjne (opłaty pochodzące od bezpośrednich użytkowników)</t>
  </si>
  <si>
    <t>Wpływy [1]</t>
  </si>
  <si>
    <t>Koszty operacyjne (bez amortyzacji)</t>
  </si>
  <si>
    <t>7.</t>
  </si>
  <si>
    <t>8.</t>
  </si>
  <si>
    <t>9.</t>
  </si>
  <si>
    <t xml:space="preserve">Suma zdyskontowanych dochodów </t>
  </si>
  <si>
    <t>Projekty podlegające zasadom pomocy publicznej</t>
  </si>
  <si>
    <t>MaxCRpa(pp)</t>
  </si>
  <si>
    <t>EC</t>
  </si>
  <si>
    <t>Koszty kwalifikowalne (w EUR)</t>
  </si>
  <si>
    <t>Dotacja UE                                                                
Dotacja UE = EC x MaxCRpa(pp)</t>
  </si>
  <si>
    <t>Poziom dofinansowania wg Uchwały (w %)</t>
  </si>
  <si>
    <t>Projekty które nie generują dochodu</t>
  </si>
  <si>
    <t>MaxCRpa</t>
  </si>
  <si>
    <t>Maksymalna wartość dotacji UE (w PLN)</t>
  </si>
  <si>
    <t>Dotacja UE                                                                
Dotacja UE = EC x MaxCRpa</t>
  </si>
  <si>
    <t xml:space="preserve">Rzeczywisty poziom dofinansowania </t>
  </si>
  <si>
    <t>Projekty które generują dochód (metoda luki finansowej)</t>
  </si>
  <si>
    <t>Wpływy [1+2]</t>
  </si>
  <si>
    <t>Wydatki [4+5+6]</t>
  </si>
  <si>
    <t>Dochód netto [3-7]</t>
  </si>
  <si>
    <t>Zdyskontowany dochód [8x9]</t>
  </si>
  <si>
    <t>Suma zdyskontowanych dochodów - DNR</t>
  </si>
  <si>
    <t>Nakłady inwestycyjne</t>
  </si>
  <si>
    <t>Razem [1+2]</t>
  </si>
  <si>
    <t>Zdyskontowane nakłady [3x4]</t>
  </si>
  <si>
    <t>Suma zdyskontow nakładów inwestycyjnych - DIC</t>
  </si>
  <si>
    <t xml:space="preserve">Etap 1. Wskaźnik luki finansowej </t>
  </si>
  <si>
    <t>Wskażnik luki w finansowaniu - R                                 
 R = (DIC - DNR) / DIC</t>
  </si>
  <si>
    <t>Etap 2. Kwota decyzji</t>
  </si>
  <si>
    <t>Kwota decyzji - DA                                                        
 DA = EC x R</t>
  </si>
  <si>
    <t>Etap 3. Maksymalna dotacja z UE</t>
  </si>
  <si>
    <t>Dotacja UE                                                               
 Dotacja UE = DA x MaxCRpa</t>
  </si>
  <si>
    <t>Etap 4. Rzeczywisty poziom dofinansowania (efektywna stopa dofinansowania)</t>
  </si>
  <si>
    <t>Wrzf                                                                              
 Wrzf = Dotacja UE / EC</t>
  </si>
  <si>
    <t xml:space="preserve"> =</t>
  </si>
  <si>
    <t>Wrzf                                                                               
Wrzf = R x MaxCRpa</t>
  </si>
  <si>
    <t>Przychody ze sprzedaży i zrównane z nimi</t>
  </si>
  <si>
    <t>Przychód ze sprzedaży produktów</t>
  </si>
  <si>
    <t>Zmiana stanu produktów</t>
  </si>
  <si>
    <t>Koszt wytworzenia produktów na własne potrzeby jednostki</t>
  </si>
  <si>
    <t>Przychód ze sprzedaży towarów i materiałów</t>
  </si>
  <si>
    <t>Koszty działalności operacyjnej</t>
  </si>
  <si>
    <t>Amortyzacja</t>
  </si>
  <si>
    <t>Zużycie materiałów i energii</t>
  </si>
  <si>
    <t>Usługi obce</t>
  </si>
  <si>
    <t>Podatki i opłaty</t>
  </si>
  <si>
    <t>Wynagrodzenia</t>
  </si>
  <si>
    <t>VI</t>
  </si>
  <si>
    <t>Ubezpieczenia społeczne i inne świadczenia</t>
  </si>
  <si>
    <t>VII</t>
  </si>
  <si>
    <t>Pozostałe koszty rodzajowe</t>
  </si>
  <si>
    <t>VIII</t>
  </si>
  <si>
    <t>Wartość sprzedanych towarów i materiałów</t>
  </si>
  <si>
    <t>Zysk/strata ze sprzedaży</t>
  </si>
  <si>
    <t>Pozostałe przychody operacyjne</t>
  </si>
  <si>
    <t>Dotacje</t>
  </si>
  <si>
    <t>Inne przychody operacyjne</t>
  </si>
  <si>
    <t>Pozostałe koszty operacyjne</t>
  </si>
  <si>
    <t>Zysk/Strata na działalności operacyjnej</t>
  </si>
  <si>
    <t>Przychody finansowe</t>
  </si>
  <si>
    <t>Koszty finansowe</t>
  </si>
  <si>
    <t>Zysk/Strata brutto na działalności gospodarczej</t>
  </si>
  <si>
    <t>Zyski nadzwyczajne</t>
  </si>
  <si>
    <t>Straty nadzwyczajne</t>
  </si>
  <si>
    <t>J.</t>
  </si>
  <si>
    <t>Zysk/Strata brutto</t>
  </si>
  <si>
    <t>K.</t>
  </si>
  <si>
    <t>Podatek dochodowy od osób prawnych</t>
  </si>
  <si>
    <t>L.</t>
  </si>
  <si>
    <t>Pozostałe obowiązkowe obciążenia</t>
  </si>
  <si>
    <t>M.</t>
  </si>
  <si>
    <t>Zysk/Strata netto</t>
  </si>
  <si>
    <t>Korekty razem</t>
  </si>
  <si>
    <t>(+) Amortyzacja</t>
  </si>
  <si>
    <t>(+/-) Zyski/Straty z tyt. różnic kursowych</t>
  </si>
  <si>
    <t>(+) Odsetki zapłacone, (-) odsetki uzyskanie, (-) udziały w zyskach</t>
  </si>
  <si>
    <t>(+/-) Zysk/Strata z działalności inwestycyjnej</t>
  </si>
  <si>
    <t>(+) Zmiana stanu rezerw</t>
  </si>
  <si>
    <t>(-) Zmiana zapotrzebowania na KON</t>
  </si>
  <si>
    <t>(-/+) Zmiana stanu rozliczeń międzyokresowych</t>
  </si>
  <si>
    <t>Inne korekty</t>
  </si>
  <si>
    <t>Przepływy pieniężne netto z działalności operacyjnej, razem</t>
  </si>
  <si>
    <t>1. Wpływy</t>
  </si>
  <si>
    <t>2. Wydatki</t>
  </si>
  <si>
    <t>Przepływy pieniężne netto z działalności inwestycyjnej, razem</t>
  </si>
  <si>
    <t>a. wpływy netto z wydania udziałów (emisji akcji) i innych instrumentów kapitałowych oraz dopłat do kapitału</t>
  </si>
  <si>
    <t>b. dotacje UE do projektu</t>
  </si>
  <si>
    <t>c. pozostałe dotacje</t>
  </si>
  <si>
    <t>d. kredyty i pożyczki</t>
  </si>
  <si>
    <t>e. emisja dłużnych papierów wartościowych</t>
  </si>
  <si>
    <t>f. inne wpływy finansowe</t>
  </si>
  <si>
    <t>a. spłaty kredytów i pożyczek</t>
  </si>
  <si>
    <t>b. odsetki</t>
  </si>
  <si>
    <t>c. raty leasingu finansowego</t>
  </si>
  <si>
    <t>d. inne wydatki finansowe</t>
  </si>
  <si>
    <t>Przepływy pieniężne netto z działalności finansowej, razem</t>
  </si>
  <si>
    <t>Aktywa trwałe</t>
  </si>
  <si>
    <t>Wartości niematerialne i prawne</t>
  </si>
  <si>
    <t>Rzeczowe aktywa trwałe w tym:</t>
  </si>
  <si>
    <t>Środki trwałe</t>
  </si>
  <si>
    <t>Środki trwałe w budowie</t>
  </si>
  <si>
    <t>Należności długoterminowe</t>
  </si>
  <si>
    <t>Inwestycje długoterminowe</t>
  </si>
  <si>
    <t>Długoterminowe rozliczenia międzyokresowe</t>
  </si>
  <si>
    <t>Aktywa obrotowe</t>
  </si>
  <si>
    <t>Zapasy</t>
  </si>
  <si>
    <t>Należności krótkoterminowe</t>
  </si>
  <si>
    <t>Inwestycje krótkoterminowe w tym:</t>
  </si>
  <si>
    <t>Papiery wartościowe</t>
  </si>
  <si>
    <t>Środki pieniężne</t>
  </si>
  <si>
    <t>Krótkoterminowe rozliczenia międzyokresowe</t>
  </si>
  <si>
    <t>AKTYWA RAZEM</t>
  </si>
  <si>
    <t>PASYWA</t>
  </si>
  <si>
    <t>Kapitał własny</t>
  </si>
  <si>
    <t>Kapitał podstawowy</t>
  </si>
  <si>
    <t>Kapitał zapasowy</t>
  </si>
  <si>
    <t>Kapitał z aktualizacji wyceny</t>
  </si>
  <si>
    <t>Pozostałe kapitały rezerwowe</t>
  </si>
  <si>
    <t>Zysk (strata) z lat ubiegłych</t>
  </si>
  <si>
    <t>VI.</t>
  </si>
  <si>
    <t>Zysk (strata) netto</t>
  </si>
  <si>
    <t>Zobowiązania i rezerwy na zobowiązania</t>
  </si>
  <si>
    <t>Rezerwy na zobowiązania</t>
  </si>
  <si>
    <t>Zobowiązania długoterminowe</t>
  </si>
  <si>
    <t>Kredyty i pożyczki</t>
  </si>
  <si>
    <t>Pozostałe zobowiązania długoterminowe</t>
  </si>
  <si>
    <t>Zobowiązania krótkoterminowe</t>
  </si>
  <si>
    <t>Z tytułu dostaw i usług</t>
  </si>
  <si>
    <t>Pozostałe zobowiązania krótkoterminowe</t>
  </si>
  <si>
    <t>Rozliczenia międzyokresowe (rozliczenie dotacji)</t>
  </si>
  <si>
    <t>Rozliczenie dotacji</t>
  </si>
  <si>
    <t>Inne rozlczenia międzyokresowe</t>
  </si>
  <si>
    <t>PASYWA RAZEM</t>
  </si>
  <si>
    <t>kontrola</t>
  </si>
  <si>
    <t>WPŁYWY RAZEM</t>
  </si>
  <si>
    <t>Przychody operacyjne (pochodzące od bezpośrednich użytkowników)</t>
  </si>
  <si>
    <t>WYDATKI RAZEM</t>
  </si>
  <si>
    <t>Całkowite nakłady inwestycyjne</t>
  </si>
  <si>
    <t>Podatek dochodowy</t>
  </si>
  <si>
    <t>Przepływy pieniężne netto</t>
  </si>
  <si>
    <t>Tabela 22 Pro forma rachunek zysków i strat - beneficjent bez projektu [zł.]</t>
  </si>
  <si>
    <t>Tabela 23 Pro forma rachunek zysków i strat - beneficjent z projektem [zł.]</t>
  </si>
  <si>
    <t>Tabela 24 Pro forma rachunek zysków i strat - Projekt UE [zł.]</t>
  </si>
  <si>
    <t>Tabela 25 Pro forma sprawozdanie z przepływów pieniężnych - beneficjent bez projektu [zł.]</t>
  </si>
  <si>
    <t>Tabela 26 Pro forma sprawozdanie z przepływów pieniężnych - beneficjent z projektem [zł.] (Weryfikacja trwałości finansowej beneficjenta z projektem)</t>
  </si>
  <si>
    <t>Tabela 27 Pro forma sprawozdanie z przepływów pieniężnych - Projekt UE [zł.]</t>
  </si>
  <si>
    <t>Tabela 28 Pro forma bilans majątkowy - beneficjent bez projektu [zł.]</t>
  </si>
  <si>
    <t>Tabela 29 Pro forma bilans majątkowy - beneficjent z projektem [zł.]</t>
  </si>
  <si>
    <t>Tabela 30 Pro forma bilans majątkowy - Projekt UE [zł.]</t>
  </si>
  <si>
    <t>Tabela 31 Finansowa efektywność inwestycji - Projekt UE [zł.]</t>
  </si>
  <si>
    <t>Rok n-2</t>
  </si>
  <si>
    <t>Rok n-1</t>
  </si>
  <si>
    <t>Rok n</t>
  </si>
  <si>
    <t>Kolumnę Rok n należy wypełnić w sytuacji gdy na moment złożenia wniosku poprzedni rok historyczny nie został zamknięty, tj. nie sporządzono i zatwierdzono sprawozdań finasnowych za ten rok. Wtedy należy przedstawić tu prognozę wykonania i wyraźnie wskazać ten fakt w założeniach do analizy.</t>
  </si>
  <si>
    <t>Wpływy netto z wydania udziałów (emisji akcji) i innych instrumentów kapitałowych oraz dopłat do kapitału</t>
  </si>
  <si>
    <t>Emisja dłużnych papierów wartościowych</t>
  </si>
  <si>
    <t>Inne wpływy finansowe</t>
  </si>
  <si>
    <t>Spłaty kredytów i pożyczek</t>
  </si>
  <si>
    <t>Odsetki</t>
  </si>
  <si>
    <t>Inne wydatki finansowe</t>
  </si>
  <si>
    <t>Legenda do arkuszy*</t>
  </si>
  <si>
    <t xml:space="preserve">Arkusz dotyczy wszystkich typów projektów. Dane stanowią punkt wyjścia do obliczenia poziomu dofinansowania i sporządzenia wskazanych w wytycznych analiz finansowych, Do przygotowania prognozy przychodów i kosztów operacyjnych należy skorzystać z arkuszy pomocniczych służących do obliczeń indywidualnych. Przy ustalaniu zmian kapitału obrotowego netto należy oprzeć się na historycznych wskaźnikach rotacji wskazanych w założeniach i poprzez przekształcenie wzorów wskazanych w "Wytycznych...." obliczyć wymagane wielkości. Jako generalną zasadę należy przyjąć, że scenariusz "beneficjent z projektem" jest sumą scenariusza "beneficjent bez projektu" oraz samego projektu. Scenariusze mogą się różnić między sobą jedynie o przypływy wynikające z projektu. </t>
  </si>
  <si>
    <t xml:space="preserve">Poziom dofinansowania </t>
  </si>
  <si>
    <t>Dane historyczne</t>
  </si>
  <si>
    <r>
      <t>Nakłady inwestycyjne:</t>
    </r>
    <r>
      <rPr>
        <sz val="11"/>
        <rFont val="Arial"/>
        <family val="2"/>
      </rPr>
      <t xml:space="preserve"> nakłady poniesione w związku z realizacją projektu, w okresie realizacji (na poszczególnych jego etapach, do momentu oddania do użytkowania powstałego majątku), niezbędne, a więc mające z projektem bezpośredni lub pośredni związek, obejmujące zarówno wydatki kwalifikowalne, jak i niekwalifikowalne, dozwolone na mocy obowiązujących przepisów. 
</t>
    </r>
    <r>
      <rPr>
        <b/>
        <sz val="11"/>
        <rFont val="Arial"/>
        <family val="2"/>
      </rPr>
      <t>Nakłady odtworzeniowe</t>
    </r>
    <r>
      <rPr>
        <sz val="11"/>
        <rFont val="Arial"/>
        <family val="2"/>
      </rPr>
      <t>: nakłady ponoszone w okresie eksploatacji projektu (po zakończeniu jego realizacji), przeznaczone na odtworzenie lub ulepszenie pewnych elementów projektu, o krótkim okresie użytkowania i powiększające wartość tych elementów majątku powstałego w wyniku realizacji projektu, których dotyczą (powiększają wartość środka trwałego).
Arkusz stanowi źródło danych dla przepływów projektu i poziomu dofinansowania. W tym miejscu beneficjent zamieszcza obliczenia własne dotyczące planu i harmonogramu całkowitych nakładów inwestycyjnych (z wyodrębnieniem podatku VAT, w podziale na koszty kwalifikowalne i niekwalifikowalne). Sposób prezentacji i przedstawienia danych uzależniony jest od indywidualnych preferencji beneficjenta.</t>
    </r>
  </si>
  <si>
    <t>W tym miejscu beneficjent zamieszcza obliczenia własne dotyczące wielkości przychodów operacyjnych na podstawie ustalonej wielkości sprzedaży i ustalonych cen (tylko dla projektów generujących przychody ze sprzedaży usług/produktów/wyrobów). Arkusz stanowi źródło danych dla przepływów projektu i poziomu dofinansowania. Sposób prezentacji i przedstawienia danych uzależniony jest od indywidualnych preferencji beneficjenta, więc o ile nie narzucono wzoru tabel w wytycznych do przygotowania studiów wykonalności należy przygotować je według własnego projektu. Pamiętać należy jednak o zawarciu wszystkich niezbędnych w toku dalszych obliczeń danych, które czerpane będą do arkuszy wynikowych.</t>
  </si>
  <si>
    <t>W tym miejscu należy umieścić wszelkie inne załączniki przygotowywane w formacie Excel niewymienione w punktach 1-16.</t>
  </si>
  <si>
    <t>Tabela  6</t>
  </si>
  <si>
    <t>Tabela 7</t>
  </si>
  <si>
    <t>Tabela 8 Finansowa efektywność inwestycji - Projekt (zł.)</t>
  </si>
  <si>
    <t xml:space="preserve">Efektywność finansowa </t>
  </si>
  <si>
    <t xml:space="preserve">Arkusz zawiera obliczenia następujących wskaźników efektywności finansowej projektu:  FNPV/C - finansowa bieżąca wartość netto inwestycji  oraz FRR/C - finansowa wewnętrzna stopa zwrotu z inwestycji.  </t>
  </si>
  <si>
    <t>Trwałość finansowa</t>
  </si>
  <si>
    <t>Trwałość finansowa JST</t>
  </si>
  <si>
    <t xml:space="preserve">Arkusz ten służy wykazaniu trwałości finansowej przez jednostki samorządu terytorialnego w sytuacji, gdy są one jednocześnie jednostkami ponoszącymi nakłady inwestycyjne i użytkującymi projekt, a także gdy jednostką użytkującą jest własna jednostka organizacyjna o statusie jednostki budżetowej. Przygotowane tabele mają układ odpowiadający specyfice budżetu. Prognozę należy przygotować dla całego okresu referencyjnego, licząc od roku w którym został złożony wniosek o dofinansowanie, uzupełniając o dane historyczne za ubiegły rok. Dane historyczne za ubiegły rok: w sytuacji, gdy na moment złożenia wniosku poprzedni rok nie został zamknięty, należy przedstawić prognozę wykonania.  </t>
  </si>
  <si>
    <t>9,  10</t>
  </si>
  <si>
    <t>17 - …</t>
  </si>
  <si>
    <t>Plan finansowy kat. 1</t>
  </si>
  <si>
    <t>Plan finansowy kat. 2</t>
  </si>
  <si>
    <t>12, 13, 14, 15, 16, 17, 18, 19, 20, 21</t>
  </si>
  <si>
    <t xml:space="preserve">32, 33, 34 </t>
  </si>
  <si>
    <t>35, 36, 37</t>
  </si>
  <si>
    <t>…lat</t>
  </si>
  <si>
    <t>Stopa dyskontowa:</t>
  </si>
  <si>
    <t xml:space="preserve"> - stosowana w analizie finansowej</t>
  </si>
  <si>
    <t xml:space="preserve"> - stosowana w analizie ekonomicznej</t>
  </si>
  <si>
    <t>Stopa referencyjna NBP</t>
  </si>
  <si>
    <t>wg tabeli na dzień.....</t>
  </si>
  <si>
    <t>Maksymalny poziom dofinansowania projektu ze środków WRPO dla tej inwestycji (MaxCRpa)</t>
  </si>
  <si>
    <t>Maksymalną stopa współfinansowania określona dla danej inwestycji w odpowiednim programie pomocy publicznej - MaxCRpa(pp)</t>
  </si>
  <si>
    <t>Orientacyjny koszt całkowity projektu</t>
  </si>
  <si>
    <t>należy podać zgodnie z Uchwałą Zarządu Województwa Wielkopolskiego</t>
  </si>
  <si>
    <t>Przewidywany poziom dofinansowania</t>
  </si>
  <si>
    <t>Kurs PLN/EUR przyjęty do obliczeń</t>
  </si>
  <si>
    <t>Analizę wrażliwości i ryzyka należy sporządzić dla projektu lub beneficjenta z projektem (patrz wytyczne do sporządzania analizy finansowej)</t>
  </si>
  <si>
    <t>2, 3, 4, 5</t>
  </si>
  <si>
    <t>6, 7</t>
  </si>
  <si>
    <t>W tym miejscu należy przedstawić sprawozdania finansowe dotyczące projektu. Prognozę (projekt) należy przygotować dla całego okresu referencyjnego, licząc od roku w którym został złożony wniosek o dofinansowanie. Sporządzenie rachunku przepływów pieniężnych dla projektu oraz dla Wnioskodawcy (jednostki użytkującej projekt) z projektem umożliwia analizę trwałości finansowej. Zgodnie z Wytycznymi MIiR projekt uznaje się za trwały finansowo, jeżeli przepływy pieniężne generowane przez projekt są większe lub równe "0" we wszystkich latach objętych analizą. Natomiast Wnioskodawca (jednostka użytkująca infrastrukturę) razem z projektem powinien mieć dodatnie roczne salda przepływów pieniężnych na koniec każdego roku w okresie realizacji projektu i jego eksploatacji.</t>
  </si>
  <si>
    <t>Arkusz dotyczy projektów dla których możliwe jest oddzielenie przepływów pieniężnych projektu od ogólnych przepływów Beneficjenta (patrz wytyczne). Punktem wyjścia prognoz finansowych są dane finansowo-księgowe podmiotu realizującego projekt. Analizę należy przeprowadzić w oparciu o metodologię zdyskontowanego przepływu środków pieniężnych przy założeniu cen stałych, tj. bez uwzględnienia inflacji. Dane do projekcji finansowych należy przenieść za pomocą formuł z arkuszy do obliczeń indywidualnych.</t>
  </si>
  <si>
    <t xml:space="preserve">Arkusz dotyczy projektów dla których nie jest możliwe oddzielenie przepływów pieniężnych projektu od ogólnych przepływów Beneficjenta (patrz wytyczne). Punktem wyjścia prognoz finansowych są dane finansowo-księgowe podmiotu realizującego projekt. Analizę należy przeprowadzić w oparciu o metodologię zdyskontowanego przepływu środków pieniężnych przy założeniu cen stałych, tj. bez uwzględnienia inflacji. Dane do projekcji finansowych należy przenieść za pomocą formuł z arkuszy do obliczeń indywidualnych. </t>
  </si>
  <si>
    <t>W tym miejscu Beneficjent zamieszcza obliczenia własne dotyczące analizy wrażliwości i ryzyka. Sposób prezentacji i przedstawienia danych uzależniony jest od indywidualnych preferencji Beneficjenta, więc o ile nie narzucono wzoru tabel w wytycznych do przygotowania studiów wykonalności należy przygotować je według własnego projektu. Pamiętać należy jednak o zawarciu wszystkich niezbędnych w toku dalszych obliczeń danych, które czerpane będą do arkuszy wynikowych.</t>
  </si>
  <si>
    <t>W tym miejscu Beneficjent zamieszcza obliczenia własne dotyczące amortyzacji, oraz wynikającej z niej wartości rezydualnej. Arkusz stanowi źródło danych dla przepływów projektu i poziomu dofinansowania (np. kalkulacja podatku dochodowego, czy wartości rezydualnej). Wysokość amortyzacji należy obliczać oddzielnie dla każdej grupy majątku trwałego. Amortyzacja liczona jest metodą liniową. Okres amortyzacji dla każdego typu aktywa należy ustalić w oparciu o stawki wskazane w ustawie o podatku dochodowym od osób prawnych. Sposób prezentacji i przedstawienia danych w tym arkuszu uzależniony jest od indywidualnych preferencji beneficjenta</t>
  </si>
  <si>
    <t>W tym miejscu Beneficjent zamieszcza obliczenia własne dotyczące kosztów operacyjnych generowanych przez projekt. Arkusz stanowi źródło danych dla przepływów projektu i poziomu dofinansowania. Sposób prezentacji i przedstawienia danych uzależniony jest od indywidualnych preferencji Beneficjenta, więc o ile nie narzucono wzoru tabel w wytycznych do przygotowania studiów wykonalności należy przygotować je według własnego projektu. Pamiętać należy jednak o zawarciu wszystkich niezbędnych w toku dalszych obliczeń danych, które czerpane będą do arkuszy wynikowych.</t>
  </si>
  <si>
    <t>W tym miejscu Beneficjent zamieszcza obliczenia własne dotyczące kapitału obrotowego. Arkusz stanowi źródło danych dla przepływów projektu i poziomu dofinansowania. Sposób prezentacji i przedstawienia danych uzależniony jest od indywidualnych preferencji Beneficjenta, więc o ile nie narzucono wzoru tabel w wytycznych do przygotowania studiów wykonalności należy przygotować je według własnego projektu. Pamiętać należy jednak o zawarciu wszystkich niezbędnych w toku dalszych obliczeń danych, które czerpane będą do arkuszy wynikowych.</t>
  </si>
  <si>
    <t>W tym miejscu Beneficjent zamieszcza obliczenia własne dotyczące ewentualnego kredytowania inwestycji (plan kredytowy). Sposób prezentacji i przedstawienia danych uzależniony jest od indywidualnych preferencji Beneficjenta, więc o ile nie narzucono wzoru tabel w wytycznych do przygotowania studiów wykonalności należy przygotować je według własnego projektu. Pamiętać należy jednak o zawarciu wszystkich niezbędnych w toku dalszych obliczeń danych, które czerpane będą do arkuszy wynikowych.</t>
  </si>
  <si>
    <t>22, 23, 24, 25, 26, 27, 28, 29, 30, 31</t>
  </si>
  <si>
    <t>W tym miejscu Beneficjent zamieszcza dane historyczne za dwa zamknięte okresy obrachunkowe. Jeżeli Beneficjent na podstawie innych przepisów szczegółowych sporządza sprawozdania na innych formularzach niż określone w ustawie o rachunkowości, powinien możliwie jak najprecyzyjniej przenieść dane na podany wzorzec sprawozdań. Dane historyczne posłużą także do weryfikacji poprawności przygotowanych analiz.</t>
  </si>
  <si>
    <r>
      <t>współczynnik dyskontowy (r=4%) - d</t>
    </r>
    <r>
      <rPr>
        <i/>
        <vertAlign val="subscript"/>
        <sz val="10"/>
        <rFont val="Arial"/>
        <family val="2"/>
        <charset val="238"/>
      </rPr>
      <t>t</t>
    </r>
    <r>
      <rPr>
        <i/>
        <sz val="10"/>
        <rFont val="Arial"/>
        <family val="2"/>
        <charset val="238"/>
      </rPr>
      <t>=1/(1+r)</t>
    </r>
    <r>
      <rPr>
        <i/>
        <vertAlign val="superscript"/>
        <sz val="10"/>
        <rFont val="Arial"/>
        <family val="2"/>
        <charset val="238"/>
      </rPr>
      <t>t</t>
    </r>
  </si>
  <si>
    <t xml:space="preserve">5. </t>
  </si>
  <si>
    <t>Zdyskontowany dochód [6x7]</t>
  </si>
  <si>
    <t>Dochód netto [2-5]</t>
  </si>
  <si>
    <t>Wydatki [3+4]</t>
  </si>
  <si>
    <r>
      <t>współczynnik dyskontowy (r=4%) - d</t>
    </r>
    <r>
      <rPr>
        <i/>
        <vertAlign val="subscript"/>
        <sz val="10"/>
        <rFont val="Arial"/>
        <family val="2"/>
      </rPr>
      <t>t</t>
    </r>
    <r>
      <rPr>
        <i/>
        <sz val="10"/>
        <rFont val="Arial"/>
        <family val="2"/>
      </rPr>
      <t>=1/(1+r)</t>
    </r>
    <r>
      <rPr>
        <i/>
        <vertAlign val="superscript"/>
        <sz val="10"/>
        <rFont val="Arial"/>
        <family val="2"/>
      </rPr>
      <t>t</t>
    </r>
  </si>
  <si>
    <r>
      <t xml:space="preserve">Jeśli suma zdyskontowanych dochodów generowanych przez projekt (komórka C15) jest wartością </t>
    </r>
    <r>
      <rPr>
        <b/>
        <u/>
        <sz val="10"/>
        <rFont val="Arial"/>
        <family val="2"/>
      </rPr>
      <t>ujemną</t>
    </r>
    <r>
      <rPr>
        <b/>
        <sz val="10"/>
        <rFont val="Arial"/>
        <family val="2"/>
      </rPr>
      <t>, oznacza to, że projekt nie generuje dochodu i należy obliczyć poziom dofinansowania zgodnie z tabelą - część C.</t>
    </r>
  </si>
  <si>
    <r>
      <t xml:space="preserve">Jeśli suma zdyskontowanych dochodów generowanych przez projekt (komórka C15) jest wartością </t>
    </r>
    <r>
      <rPr>
        <b/>
        <u/>
        <sz val="10"/>
        <rFont val="Arial"/>
        <family val="2"/>
      </rPr>
      <t>dodatnią</t>
    </r>
    <r>
      <rPr>
        <b/>
        <sz val="10"/>
        <rFont val="Arial"/>
        <family val="2"/>
      </rPr>
      <t xml:space="preserve">, oznacza to, że projekt generuje dochód i zgodnie z art. 61 rozporządzenia Rady (WE) nr 1303/2013 należy obliczyć poziom dofinansowania metodą luki finansowej - część D. </t>
    </r>
  </si>
  <si>
    <t>Arkusz zawiera wzory obliczeniowe dla projektów różnego typu: podlegających pomocy publicznej, nie generujących dochodów oraz dla tych których poziom dofinansowania uzależniony jest od wielkości wyliczonej luki. W pierwszej kolejności należy obliczyć, czy projekt generuje dochód w rozumieniu art. 61 rozporządzenia Rady (WE) nr 1303/2013, czy nie (A). Następnie dla poszczególnych projektów należy wybrać odpowiadający sposób obliczeniowy (B, C lub D). Dane do wyliczenia luki finansowej należy przenieść odpowiednio z arkusza założeń i wynikowego do wierszy oznaczonych kolorem zielonym. W zależności od uzyskanych wyników należy postępować zgodnie z odnośnikami wpisanymi przy tabelach.</t>
  </si>
  <si>
    <t>Arkusz zawiera założenia do przeprowadzenia analizy finansowo ekonomicznej projektów niezależnie od wybranej kategorii (patrz wytyczne). Zgodnie z wytycznymi MIiR dla pierwszych 5 lat analizy należy skorzystać z wariantów rozwoju gospodarczego Polski, zamieszczonych na stronie internetowej Ministerstwa Infrastruktury i Rozwoju. Dla pozostałego okresu analizy należy stosować wartości jak z ostatniego roku ww. wariantów. Dla pozostałych założeń należy odnieść się do aktualnych w tym zakresie przepisów prawa, a także dokumentów programowych WRPO 2014+.</t>
  </si>
  <si>
    <t>w oparciu o wytyczne dla WRPO 2014+</t>
  </si>
  <si>
    <t>Uszczegółowienie WRPO 2014+</t>
  </si>
  <si>
    <t>O ile nie podano przykładowego formatu tabeli w wytycznych dla poszczególnych rodzajów projektów, arkusze od 11 w górę należy przygotować według własnych schematów (muszą zawierać wszystkie niezbędne dane). W razie wątpliwości co do zastosowanych formuł należy skontaktować się z Wydziałem Oceny Merytorycznej. Kolumnę "Komentarz" beneficjenci modyfikują według własnych potrzeb dostosowując zawarte treści do indywidualnych potrzeb projektu. Kolumnę "Numery tabel w arkuszach" należy uzupełnić o tytuły i numery poszczególnych tabel.</t>
  </si>
  <si>
    <t>Wpływy z analizy finansowej</t>
  </si>
  <si>
    <t>Wydatki z analizy finansowej</t>
  </si>
  <si>
    <t>Zdyskontowane korzyści</t>
  </si>
  <si>
    <t>Zdyskontowane koszty</t>
  </si>
  <si>
    <t>współczynnik dyskonta</t>
  </si>
  <si>
    <t>d.</t>
  </si>
  <si>
    <t>Rachunek kosztów i korzyści społecznych</t>
  </si>
  <si>
    <t>Korzyści społeczne</t>
  </si>
  <si>
    <t>Koszty społeczne</t>
  </si>
  <si>
    <t>Ekonomiczne przepływy pieniężne netto</t>
  </si>
  <si>
    <t>Ekonomiczna zaktualizowana wartość netto (ENPV)</t>
  </si>
  <si>
    <t>Ekonomiczna wewnętrzna stopa zwrotu (ERR)</t>
  </si>
  <si>
    <t>Ekonomiczny Wskaźnik Korzyści/Koszty (B/C)</t>
  </si>
  <si>
    <t>Korekty wpływów razem</t>
  </si>
  <si>
    <t>Korekty wydatków razem</t>
  </si>
  <si>
    <t>e.</t>
  </si>
  <si>
    <t>(-) podatek VAT</t>
  </si>
  <si>
    <t>(-) podatek dochodowy</t>
  </si>
  <si>
    <t>Ekonomiczne przepływy zdyskontowane</t>
  </si>
  <si>
    <t>Przepływy pieniężne netto z analizy finansowej po korektach</t>
  </si>
  <si>
    <t>Wpływy po korektach</t>
  </si>
  <si>
    <t>(+/-)  ...</t>
  </si>
  <si>
    <t>Wydatki po korektach</t>
  </si>
  <si>
    <t>Tabela 10 Rachunek przepływów pieniężnych - Projekt(zł)</t>
  </si>
  <si>
    <t>Tabela 11 Rachunek przepływów pieniężnych - jednostka użytkująca infrastrukturę + projekt (zł)</t>
  </si>
  <si>
    <t>Tabela 12 Sytuacja finansowa jednostki samorządu terytorialnego razem z projektem</t>
  </si>
  <si>
    <t>Tabela 13 Pro forma rachunek zysków i strat - Projekt [zł.]</t>
  </si>
  <si>
    <t>Tabela 14 Pro forma rachunek zysków i strat - beneficjent bez projektu [zł.]</t>
  </si>
  <si>
    <t>Tabela 15 Pro forma rachunek zysków i strat - beneficjent z projektem [zł.]</t>
  </si>
  <si>
    <t>Tabela 16 Pro forma sprawozdanie z przepływów pieniężnych - Projekt</t>
  </si>
  <si>
    <t>Tabela 17 Pro forma sprawozdanie z przepływów pieniężnych - beneficjent bez projektu [zł.]</t>
  </si>
  <si>
    <t>Tabela 18 Pro forma sprawozdanie z przepływów pieniężnych - beneficjent z projektem [zł.] (Weryfikacja trwałości finansowej beneficjenta z projektem)</t>
  </si>
  <si>
    <t>Tabela 19 Pro forma bilans majątkowy - Projekt [zł.]</t>
  </si>
  <si>
    <t>Tabela 20 Pro forma bilans majątkowy - beneficjent bez projektu [zł.]</t>
  </si>
  <si>
    <t>Tabela 21 Pro forma bilans majątkowy - beneficjent z projektem [zł.]</t>
  </si>
  <si>
    <t xml:space="preserve">Tabela 23 Ekonomiczna analiza kosztów i korzyści Projekt UE </t>
  </si>
  <si>
    <t>Poniższe założenia w części pokrywają się z założeniami wymaganymi we wstępnej części Instrukcji do sporządzenia SW analizy finansowej. W zależności od potrzeb proszę wstawić odpowiednią liczbę wierszy</t>
  </si>
  <si>
    <t>Podatki i opłaty lokalne (1.1.3)</t>
  </si>
  <si>
    <t>Udział w dochodach budżetu państwa z tytułu podatku PIT i CIT (1.1.1 i 1.1.2)</t>
  </si>
  <si>
    <t>Subwencje ogółem (1.1.4)</t>
  </si>
  <si>
    <t>Dotacje i środki ze źródeł pozabudżetowych na zadania bieżące (1.1.5)</t>
  </si>
  <si>
    <t>Dotacje i środki ze źródeł pozabudżetowych na inwestycje (1.2.2)</t>
  </si>
  <si>
    <t>Dochody z majątku gminy (1.2 - 1.2.2)</t>
  </si>
  <si>
    <t>Pozostałe dochody (1.1 - 1.1.1 do 1.1.5)</t>
  </si>
  <si>
    <t>w tym: przychody z projektu</t>
  </si>
  <si>
    <t>Osobowe (11.1)</t>
  </si>
  <si>
    <t>Nakłady inwestycyjne objęte projektem</t>
  </si>
  <si>
    <t xml:space="preserve"> Pozostałe wydatki majątkowe</t>
  </si>
  <si>
    <t>WYDATKI MAJĄTKOWE (2.2)</t>
  </si>
  <si>
    <t>WYDATKI: (2.1 - 2.1.1 - 2.1.3)</t>
  </si>
  <si>
    <t>Spłata odsetek (2.1.3)</t>
  </si>
  <si>
    <t>Spłata poręczeń (2.1.1)</t>
  </si>
  <si>
    <t>Spłata rat kapitałowych (5.1)</t>
  </si>
  <si>
    <t>Rzeczowe (2.1 - 2.1.1 - 2.1.3 - 11.1)</t>
  </si>
  <si>
    <t>ŚRODKI BUDŻETU GMINY NA WYDATKI MAJĄTKOWE (C-D)</t>
  </si>
  <si>
    <t>Otrzymane kredyty, pożyczki i obligacje (4.3)</t>
  </si>
  <si>
    <t>Wolne środki z rozliczenia roku ubiegłego (4.2)</t>
  </si>
  <si>
    <t>Podać zgodnie z przyjętą w jednostce polityką rachunkowości.</t>
  </si>
  <si>
    <t>Nakłady inwestycyjne wykazać w latach ich faktycznego poniesienia niezależnie od przyjętego okresu odniesienia</t>
  </si>
  <si>
    <t>Dane należy przedstawić zgodnie z przyjętym okresem odniesienia</t>
  </si>
  <si>
    <t>Zmiana kapitału obrotowego netto (w fazie inwestycyjnej)</t>
  </si>
  <si>
    <t xml:space="preserve">Dane należy przedstawić zgodnie z przyjętym okresem odniesienia </t>
  </si>
  <si>
    <t>Zaleca się oparcie prognoz o zaktualizowane warianty rozwoju gospodarczego Polski. W przypadku przyjęcia innych wskaźników i stawek referencyjnych proszę wskazać ich źródło.</t>
  </si>
  <si>
    <t>Projekty w ramach trybu pozakonkursowego</t>
  </si>
  <si>
    <t>Dla projektów w trybie pozakonkursowym:</t>
  </si>
  <si>
    <t>nakłady  kwalifikowalne</t>
  </si>
  <si>
    <t>nakłady kwalifikowalne -VAT (jeżeli dotyczy)</t>
  </si>
  <si>
    <t xml:space="preserve">nakłady niekwalifikowalne </t>
  </si>
  <si>
    <t>nakłady niekwalifikowlane- VAT (jeżeli dotyczy)</t>
  </si>
  <si>
    <t xml:space="preserve">II. </t>
  </si>
  <si>
    <t xml:space="preserve">Koszty operacyjne projektu w fazie jego realizacji </t>
  </si>
  <si>
    <t>koszty  kwalifikowalne</t>
  </si>
  <si>
    <t>koszty kwalifikowalne -VAT (jeżeli dotyczy)</t>
  </si>
  <si>
    <t xml:space="preserve">koszty niekwalifikowalne </t>
  </si>
  <si>
    <t>koszty niekwalifikowlane- VAT (jeżeli dotyczy)</t>
  </si>
  <si>
    <t>Całkowite wydatki ponoszone w związku z  realizacją projektu</t>
  </si>
  <si>
    <t>Inne przychody (+) / rozchody (-) budżetu</t>
  </si>
  <si>
    <t>Tabela 22 Analiza wrażliwości - scenariusze</t>
  </si>
  <si>
    <t>Tabela 23 Analiza wrażliwości - obliczenie FNPV/C i FRR/C</t>
  </si>
  <si>
    <t>Tabela 24 Analiza ryzyka</t>
  </si>
  <si>
    <t>Tabela 25 Rachunek zysków i strat</t>
  </si>
  <si>
    <t xml:space="preserve">Tabela 26 Bilans majątkowy </t>
  </si>
  <si>
    <t xml:space="preserve">Tabela 27 Sprawozdanie z przepływów pieniężnych </t>
  </si>
  <si>
    <t>Podać podstawę prawną przyjętą do określenia stawki podatku dochodowego</t>
  </si>
  <si>
    <t>Tabela 2 Nakłady inwestycyjne na projekt oraz koszty operacyjne nie stanowiące nakładów inwestycyjnych</t>
  </si>
  <si>
    <t>Tabela 9 Ekonomiczna analiza kosztów i korzyści - Projekt (zł) - JEŚLI DOTYCZY</t>
  </si>
  <si>
    <r>
      <t xml:space="preserve">UWAGA!!!
</t>
    </r>
    <r>
      <rPr>
        <b/>
        <sz val="10"/>
        <rFont val="Arial"/>
        <family val="2"/>
        <charset val="238"/>
      </rPr>
      <t xml:space="preserve">Projekcję przepływów pieniężnych dla </t>
    </r>
    <r>
      <rPr>
        <b/>
        <u/>
        <sz val="10"/>
        <rFont val="Arial"/>
        <family val="2"/>
        <charset val="238"/>
      </rPr>
      <t>projektu</t>
    </r>
    <r>
      <rPr>
        <b/>
        <sz val="10"/>
        <rFont val="Arial"/>
        <family val="2"/>
        <charset val="238"/>
      </rPr>
      <t xml:space="preserve"> należy wykonać dla całego okresu referencyjnego, licząc od roku w którym poniesiono nakłady inwestycyjne. Jeżeli Wnioskodawca nie jest jednocześnie jednostką użytkującą infrastrukturę po zakończeniu realizacji projektu, w tabeli należy pokazać przepływy dotyczące projektu ponoszone przez wszystkie podmioty zaangażowane w realizację i eksploatację projektu po jego zakończeniu (analiza skonsolidowana). </t>
    </r>
  </si>
  <si>
    <t>Weryfikacja trwałości finansowej dla jednostki użytkującej/jednostek użytkujących infrastrukturę z projektem.  Jeżeli Wnioskodawca jest jednostką samorządu terytorialnego, a jednostką użytkującą/jednostkami użytkującymi infrastrukturę powstałą w wyniku realizacji projektu jest / są inne podmioty to należy zamiast tabeli nr 11  wypełnić tabelę nr 12 w arkuszu "6 Trwałość finansowa JST"</t>
  </si>
  <si>
    <t>Zdyskontowane przychody</t>
  </si>
  <si>
    <t xml:space="preserve">Zysk operacyjny </t>
  </si>
  <si>
    <t>Koszty kwalifikowalne (EC)</t>
  </si>
  <si>
    <t>Indywidualna weryfikacja</t>
  </si>
  <si>
    <t xml:space="preserve">Całkowity koszt inwestycji wg Uchwały </t>
  </si>
  <si>
    <t>Koszty kwalifikowalne (w PLN)</t>
  </si>
  <si>
    <t>Zysk operacyjny</t>
  </si>
  <si>
    <t>Krok 1</t>
  </si>
  <si>
    <t>Krok 2</t>
  </si>
  <si>
    <t>Rodzaj wydatku</t>
  </si>
  <si>
    <t>Wartość w zł</t>
  </si>
  <si>
    <t>Koszt kwalifikowalny wg GBER</t>
  </si>
  <si>
    <t>Koszty kwalifikowalny wg WRPO</t>
  </si>
  <si>
    <t>TAK/NIE*</t>
  </si>
  <si>
    <t>…</t>
  </si>
  <si>
    <t>Wydatki razem</t>
  </si>
  <si>
    <t>X</t>
  </si>
  <si>
    <t>Koszty kwalifikowalne wg GBER</t>
  </si>
  <si>
    <t>Koszty kwalifikowalne wg WRPO</t>
  </si>
  <si>
    <t>L.p</t>
  </si>
  <si>
    <t>Tabela 28 Koszty kwalifikowalne (JEŚLI DOTYCZY)</t>
  </si>
  <si>
    <t>Zdyskontowane koszty kwalifikowalne</t>
  </si>
  <si>
    <t>Wskaźnik intensywności pomocy</t>
  </si>
  <si>
    <t xml:space="preserve"> - stosowana dla pomocy publicznej</t>
  </si>
  <si>
    <t>zgodnie z Rozporządzeniem Komisji (UE) Nr 651/2014</t>
  </si>
  <si>
    <t>projekty generujące dochód - średnia arytmetyczna kursów średnich miesięcznych NBP z ostatnich sześciu miesięcy poprzedzających miesiąc złożenia wniosku o dofinansowanie</t>
  </si>
  <si>
    <t>Maksymalna dopuszczalna kwota pomocy z EFRR                                                             
(EC x MaxCRpa)</t>
  </si>
  <si>
    <t>Maksymalna nominalna wartość pomocy inwestycyjnej (GBER)</t>
  </si>
  <si>
    <t>Koszty kwalifikowalne (EC) wg GBER</t>
  </si>
  <si>
    <t>Koszty kwalifikowalne (EC) wg WRPO</t>
  </si>
  <si>
    <t>(wypełnić na podstawie obliczeń z zakładki 16 Zysk operacyjny)</t>
  </si>
  <si>
    <r>
      <t>UWAGA!!!</t>
    </r>
    <r>
      <rPr>
        <b/>
        <sz val="10"/>
        <rFont val="Arial"/>
        <family val="2"/>
        <charset val="238"/>
      </rPr>
      <t xml:space="preserve">
W tym arkuszu należy zamieścić prognozę przepływów pieniężnych dla sytuacji, gdzie Wnioskodawcą jest jednostka samorządu terytorialnego, a jednostką użytkującą infrastrukturę powstałą w wyniku realizacji projektu jest JST bezpośrednio lub za pośrednictwem jednostki budżetowej, której plan finansowy w całości zawiera się w budżecie JST. Dane należy zaprezentować z przyjętym okresem referencyjnym.</t>
    </r>
  </si>
  <si>
    <r>
      <t xml:space="preserve">* </t>
    </r>
    <r>
      <rPr>
        <sz val="8"/>
        <rFont val="Arial"/>
        <family val="2"/>
        <charset val="238"/>
      </rPr>
      <t>należy wpisać TAK lub NIE, w podsumowaniu tabeli w białym polu odpowiedniej kolumny należy wpisać wartość kosztów kwalifikowalnych</t>
    </r>
  </si>
  <si>
    <r>
      <t xml:space="preserve">Beneficjencji niepodlegający pomocy publicznej, których koszty kwalifikowalne przekraczają 1 mln. EUR wypełniają obowiązkowo część A. W zależności od otrzymanego wyniku należy przejść do części C lub D.
Beneficjenci, których projekty podlegają zasadom </t>
    </r>
    <r>
      <rPr>
        <b/>
        <u/>
        <sz val="10"/>
        <rFont val="Arial CE"/>
        <charset val="238"/>
      </rPr>
      <t>pomocy publicznej</t>
    </r>
    <r>
      <rPr>
        <b/>
        <sz val="10"/>
        <rFont val="Arial CE"/>
        <family val="2"/>
        <charset val="238"/>
      </rPr>
      <t>, pomijają część A i wypełniają jedynie część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</si>
</sst>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z_ł_-;\-* #,##0.00\ _z_ł_-;_-* &quot;-&quot;??\ _z_ł_-;_-@_-"/>
    <numFmt numFmtId="164" formatCode="0.0%"/>
    <numFmt numFmtId="165" formatCode="#,##0.0000"/>
    <numFmt numFmtId="166" formatCode="_-* #,##0.0000\ _z_ł_-;\-* #,##0.0000\ _z_ł_-;_-* &quot;-&quot;??\ _z_ł_-;_-@_-"/>
    <numFmt numFmtId="167" formatCode="_-* #,##0.00000000000\ _z_ł_-;\-* #,##0.00000000000\ _z_ł_-;_-* &quot;-&quot;??\ _z_ł_-;_-@_-"/>
    <numFmt numFmtId="168" formatCode="_-* #,##0\ _z_ł_-;\-* #,##0\ _z_ł_-;_-* &quot;-&quot;??\ _z_ł_-;_-@_-"/>
    <numFmt numFmtId="169" formatCode="0.0000"/>
    <numFmt numFmtId="170" formatCode="#,##0.00_ ;\-#,##0.00\ "/>
  </numFmts>
  <fonts count="66">
    <font>
      <sz val="10"/>
      <name val="Arial"/>
      <charset val="238"/>
    </font>
    <font>
      <sz val="10"/>
      <name val="Arial"/>
      <family val="2"/>
      <charset val="238"/>
    </font>
    <font>
      <sz val="10"/>
      <name val="Arial CE"/>
      <charset val="238"/>
    </font>
    <font>
      <sz val="10"/>
      <name val="Arial PL"/>
    </font>
    <font>
      <sz val="10"/>
      <name val="Arial"/>
      <family val="2"/>
      <charset val="238"/>
    </font>
    <font>
      <b/>
      <sz val="10"/>
      <name val="Arial"/>
      <family val="2"/>
      <charset val="238"/>
    </font>
    <font>
      <i/>
      <sz val="10"/>
      <name val="Arial"/>
      <family val="2"/>
      <charset val="238"/>
    </font>
    <font>
      <sz val="10"/>
      <name val="Arial"/>
      <family val="2"/>
    </font>
    <font>
      <b/>
      <sz val="10"/>
      <name val="Arial"/>
      <family val="2"/>
    </font>
    <font>
      <b/>
      <i/>
      <sz val="10"/>
      <name val="Arial"/>
      <family val="2"/>
      <charset val="238"/>
    </font>
    <font>
      <b/>
      <sz val="11"/>
      <name val="Arial"/>
      <family val="2"/>
      <charset val="238"/>
    </font>
    <font>
      <b/>
      <sz val="12"/>
      <name val="Arial"/>
      <family val="2"/>
      <charset val="238"/>
    </font>
    <font>
      <b/>
      <sz val="22"/>
      <name val="Arial"/>
      <family val="2"/>
      <charset val="238"/>
    </font>
    <font>
      <sz val="10"/>
      <name val="Arial"/>
      <family val="2"/>
      <charset val="238"/>
    </font>
    <font>
      <i/>
      <sz val="10"/>
      <name val="Arial"/>
      <family val="2"/>
    </font>
    <font>
      <b/>
      <sz val="9"/>
      <name val="Arial"/>
      <family val="2"/>
    </font>
    <font>
      <sz val="9"/>
      <name val="Arial"/>
      <family val="2"/>
    </font>
    <font>
      <i/>
      <sz val="9"/>
      <name val="Arial"/>
      <family val="2"/>
    </font>
    <font>
      <b/>
      <sz val="11"/>
      <name val="Arial"/>
      <family val="2"/>
    </font>
    <font>
      <b/>
      <sz val="12"/>
      <name val="Arial"/>
      <family val="2"/>
    </font>
    <font>
      <sz val="20"/>
      <name val="Arial"/>
      <family val="2"/>
    </font>
    <font>
      <sz val="11"/>
      <name val="Arial"/>
      <family val="2"/>
    </font>
    <font>
      <sz val="12"/>
      <name val="Arial"/>
      <family val="2"/>
    </font>
    <font>
      <i/>
      <vertAlign val="subscript"/>
      <sz val="10"/>
      <name val="Arial"/>
      <family val="2"/>
    </font>
    <font>
      <i/>
      <vertAlign val="superscript"/>
      <sz val="10"/>
      <name val="Arial"/>
      <family val="2"/>
    </font>
    <font>
      <i/>
      <sz val="9"/>
      <name val="Arial"/>
      <family val="2"/>
      <charset val="238"/>
    </font>
    <font>
      <b/>
      <sz val="20"/>
      <name val="Arial"/>
      <family val="2"/>
      <charset val="238"/>
    </font>
    <font>
      <b/>
      <sz val="10"/>
      <color indexed="59"/>
      <name val="Arial"/>
      <family val="2"/>
    </font>
    <font>
      <b/>
      <sz val="9"/>
      <name val="Arial"/>
      <family val="2"/>
      <charset val="238"/>
    </font>
    <font>
      <b/>
      <u/>
      <sz val="10"/>
      <name val="Arial"/>
      <family val="2"/>
      <charset val="238"/>
    </font>
    <font>
      <b/>
      <i/>
      <sz val="9"/>
      <name val="Arial"/>
      <family val="2"/>
      <charset val="238"/>
    </font>
    <font>
      <sz val="8"/>
      <name val="Arial"/>
      <family val="2"/>
      <charset val="238"/>
    </font>
    <font>
      <sz val="9"/>
      <name val="Arial CE"/>
      <charset val="238"/>
    </font>
    <font>
      <sz val="10"/>
      <color indexed="8"/>
      <name val="Arial"/>
      <family val="2"/>
    </font>
    <font>
      <sz val="9"/>
      <color indexed="8"/>
      <name val="Arial"/>
      <family val="2"/>
    </font>
    <font>
      <b/>
      <sz val="9"/>
      <name val="Arial CE"/>
      <charset val="238"/>
    </font>
    <font>
      <b/>
      <sz val="9"/>
      <color indexed="8"/>
      <name val="Arial"/>
      <family val="2"/>
    </font>
    <font>
      <b/>
      <sz val="14"/>
      <name val="Arial"/>
      <family val="2"/>
      <charset val="238"/>
    </font>
    <font>
      <b/>
      <sz val="12"/>
      <name val="Arial CE"/>
      <family val="2"/>
      <charset val="238"/>
    </font>
    <font>
      <b/>
      <sz val="10"/>
      <name val="Arial CE"/>
      <family val="2"/>
      <charset val="238"/>
    </font>
    <font>
      <b/>
      <sz val="14"/>
      <name val="Arial CE"/>
      <charset val="238"/>
    </font>
    <font>
      <b/>
      <sz val="14"/>
      <name val="Arial"/>
      <family val="2"/>
      <charset val="238"/>
    </font>
    <font>
      <i/>
      <vertAlign val="subscript"/>
      <sz val="10"/>
      <name val="Arial"/>
      <family val="2"/>
      <charset val="238"/>
    </font>
    <font>
      <i/>
      <vertAlign val="superscript"/>
      <sz val="10"/>
      <name val="Arial"/>
      <family val="2"/>
      <charset val="238"/>
    </font>
    <font>
      <b/>
      <u/>
      <sz val="10"/>
      <name val="Arial"/>
      <family val="2"/>
    </font>
    <font>
      <b/>
      <sz val="8"/>
      <color indexed="81"/>
      <name val="Tahoma"/>
      <family val="2"/>
      <charset val="238"/>
    </font>
    <font>
      <sz val="8"/>
      <color indexed="81"/>
      <name val="Tahoma"/>
      <family val="2"/>
      <charset val="238"/>
    </font>
    <font>
      <b/>
      <sz val="10"/>
      <color indexed="8"/>
      <name val="Arial"/>
      <family val="2"/>
      <charset val="238"/>
    </font>
    <font>
      <b/>
      <sz val="10"/>
      <name val="Arial CE"/>
      <charset val="238"/>
    </font>
    <font>
      <b/>
      <sz val="10"/>
      <name val="Arial"/>
      <family val="2"/>
      <charset val="238"/>
    </font>
    <font>
      <sz val="10"/>
      <color indexed="17"/>
      <name val="Arial"/>
      <family val="2"/>
    </font>
    <font>
      <sz val="9"/>
      <color indexed="10"/>
      <name val="Arial"/>
      <family val="2"/>
    </font>
    <font>
      <sz val="11"/>
      <color indexed="10"/>
      <name val="Arial"/>
      <family val="2"/>
      <charset val="238"/>
    </font>
    <font>
      <strike/>
      <sz val="10"/>
      <name val="Arial"/>
      <family val="2"/>
      <charset val="238"/>
    </font>
    <font>
      <b/>
      <strike/>
      <sz val="10"/>
      <name val="Arial"/>
      <family val="2"/>
      <charset val="238"/>
    </font>
    <font>
      <b/>
      <u/>
      <sz val="10"/>
      <name val="Arial CE"/>
      <charset val="238"/>
    </font>
    <font>
      <sz val="9"/>
      <color indexed="8"/>
      <name val="Arial"/>
      <family val="2"/>
    </font>
    <font>
      <i/>
      <sz val="10"/>
      <color indexed="8"/>
      <name val="Arial"/>
      <family val="2"/>
      <charset val="238"/>
    </font>
    <font>
      <i/>
      <sz val="9"/>
      <color indexed="8"/>
      <name val="Arial"/>
      <family val="2"/>
      <charset val="238"/>
    </font>
    <font>
      <sz val="8"/>
      <name val="Arial"/>
      <family val="2"/>
    </font>
    <font>
      <sz val="9"/>
      <color indexed="81"/>
      <name val="Tahoma"/>
      <family val="2"/>
      <charset val="238"/>
    </font>
    <font>
      <b/>
      <sz val="9"/>
      <color indexed="81"/>
      <name val="Tahoma"/>
      <family val="2"/>
      <charset val="238"/>
    </font>
    <font>
      <sz val="10"/>
      <color rgb="FFFF0000"/>
      <name val="Arial"/>
      <family val="2"/>
      <charset val="238"/>
    </font>
    <font>
      <b/>
      <i/>
      <sz val="14"/>
      <name val="Arial CE"/>
      <charset val="238"/>
    </font>
    <font>
      <b/>
      <sz val="11"/>
      <name val="Arial CE"/>
      <charset val="238"/>
    </font>
    <font>
      <i/>
      <sz val="8"/>
      <name val="Arial"/>
      <family val="2"/>
      <charset val="238"/>
    </font>
  </fonts>
  <fills count="14">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53"/>
        <bgColor indexed="64"/>
      </patternFill>
    </fill>
    <fill>
      <patternFill patternType="solid">
        <fgColor indexed="41"/>
        <bgColor indexed="64"/>
      </patternFill>
    </fill>
    <fill>
      <patternFill patternType="solid">
        <fgColor indexed="9"/>
        <bgColor indexed="64"/>
      </patternFill>
    </fill>
    <fill>
      <patternFill patternType="solid">
        <fgColor indexed="15"/>
        <bgColor indexed="64"/>
      </patternFill>
    </fill>
    <fill>
      <patternFill patternType="solid">
        <fgColor indexed="47"/>
        <bgColor indexed="64"/>
      </patternFill>
    </fill>
    <fill>
      <patternFill patternType="solid">
        <fgColor indexed="42"/>
        <bgColor indexed="64"/>
      </patternFill>
    </fill>
    <fill>
      <patternFill patternType="solid">
        <fgColor indexed="50"/>
        <bgColor indexed="64"/>
      </patternFill>
    </fill>
    <fill>
      <patternFill patternType="solid">
        <fgColor indexed="53"/>
        <bgColor indexed="51"/>
      </patternFill>
    </fill>
    <fill>
      <patternFill patternType="solid">
        <fgColor indexed="4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3" fontId="3" fillId="0" borderId="0"/>
    <xf numFmtId="0" fontId="2" fillId="0" borderId="0"/>
    <xf numFmtId="9" fontId="1" fillId="0" borderId="0" applyFont="0" applyFill="0" applyBorder="0" applyAlignment="0" applyProtection="0"/>
  </cellStyleXfs>
  <cellXfs count="556">
    <xf numFmtId="0" fontId="0" fillId="0" borderId="0" xfId="0"/>
    <xf numFmtId="0" fontId="0" fillId="0" borderId="0" xfId="0" applyAlignment="1">
      <alignment horizontal="center"/>
    </xf>
    <xf numFmtId="0" fontId="5" fillId="2" borderId="1" xfId="0" applyFont="1" applyFill="1" applyBorder="1" applyAlignment="1">
      <alignment horizontal="center"/>
    </xf>
    <xf numFmtId="0" fontId="5" fillId="0" borderId="1" xfId="0" applyFont="1" applyBorder="1" applyAlignment="1">
      <alignment horizontal="center"/>
    </xf>
    <xf numFmtId="0" fontId="6" fillId="0" borderId="1" xfId="0" applyFont="1" applyBorder="1" applyAlignment="1">
      <alignment horizontal="center"/>
    </xf>
    <xf numFmtId="0" fontId="7" fillId="0" borderId="1" xfId="0" applyFont="1" applyFill="1" applyBorder="1" applyAlignment="1">
      <alignment horizontal="left" wrapText="1" indent="1"/>
    </xf>
    <xf numFmtId="0" fontId="7" fillId="0" borderId="1" xfId="0" applyFont="1" applyBorder="1" applyAlignment="1">
      <alignment horizontal="left" wrapText="1" indent="1"/>
    </xf>
    <xf numFmtId="0" fontId="4" fillId="0" borderId="0" xfId="0" applyFont="1"/>
    <xf numFmtId="0" fontId="7" fillId="0" borderId="0" xfId="0" applyFont="1"/>
    <xf numFmtId="0" fontId="6" fillId="0" borderId="1" xfId="0" applyFont="1" applyFill="1" applyBorder="1" applyAlignment="1">
      <alignment horizontal="center"/>
    </xf>
    <xf numFmtId="0" fontId="8" fillId="0" borderId="1" xfId="0" applyFont="1" applyBorder="1" applyAlignment="1">
      <alignment wrapText="1"/>
    </xf>
    <xf numFmtId="0" fontId="6" fillId="2" borderId="1" xfId="0" applyFont="1" applyFill="1" applyBorder="1" applyAlignment="1">
      <alignment horizontal="center"/>
    </xf>
    <xf numFmtId="0" fontId="11" fillId="3" borderId="1" xfId="0" applyFont="1" applyFill="1" applyBorder="1" applyAlignment="1">
      <alignment horizontal="center" wrapText="1"/>
    </xf>
    <xf numFmtId="3" fontId="5" fillId="0" borderId="0" xfId="3" applyFont="1" applyAlignment="1">
      <alignment horizontal="left"/>
    </xf>
    <xf numFmtId="0" fontId="4" fillId="0" borderId="0" xfId="0" applyFont="1" applyAlignment="1">
      <alignment horizontal="center"/>
    </xf>
    <xf numFmtId="3" fontId="4" fillId="0" borderId="0" xfId="3" applyFont="1" applyAlignment="1">
      <alignment horizontal="center"/>
    </xf>
    <xf numFmtId="0" fontId="5" fillId="3" borderId="1" xfId="0" applyFont="1" applyFill="1" applyBorder="1" applyAlignment="1">
      <alignment horizontal="center"/>
    </xf>
    <xf numFmtId="0" fontId="4"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9" fontId="5" fillId="4" borderId="1"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xf>
    <xf numFmtId="10" fontId="5" fillId="4" borderId="1" xfId="0" applyNumberFormat="1" applyFont="1" applyFill="1" applyBorder="1" applyAlignment="1">
      <alignment horizontal="center" vertical="center"/>
    </xf>
    <xf numFmtId="0" fontId="4" fillId="0" borderId="0" xfId="0" applyFont="1" applyFill="1"/>
    <xf numFmtId="0" fontId="7" fillId="0" borderId="1" xfId="0" applyFont="1" applyBorder="1"/>
    <xf numFmtId="0" fontId="13" fillId="0" borderId="1" xfId="0" applyFont="1" applyBorder="1" applyAlignment="1">
      <alignment horizontal="center"/>
    </xf>
    <xf numFmtId="0" fontId="13" fillId="0" borderId="0" xfId="0" applyFont="1" applyAlignment="1">
      <alignment horizontal="center"/>
    </xf>
    <xf numFmtId="0" fontId="13" fillId="0" borderId="0" xfId="0" applyFont="1" applyBorder="1" applyAlignment="1">
      <alignment horizontal="center"/>
    </xf>
    <xf numFmtId="0" fontId="8" fillId="5" borderId="0" xfId="0" applyFont="1" applyFill="1"/>
    <xf numFmtId="0" fontId="8" fillId="5" borderId="0" xfId="0" applyFont="1" applyFill="1" applyAlignment="1">
      <alignment horizontal="left"/>
    </xf>
    <xf numFmtId="0" fontId="5" fillId="3" borderId="1" xfId="0" applyNumberFormat="1" applyFont="1" applyFill="1" applyBorder="1" applyAlignment="1">
      <alignment horizontal="center"/>
    </xf>
    <xf numFmtId="43" fontId="15" fillId="5" borderId="0" xfId="0" applyNumberFormat="1" applyFont="1" applyFill="1"/>
    <xf numFmtId="43" fontId="15" fillId="0" borderId="0" xfId="0" applyNumberFormat="1" applyFont="1"/>
    <xf numFmtId="43" fontId="16" fillId="0" borderId="0" xfId="0" applyNumberFormat="1" applyFont="1"/>
    <xf numFmtId="0" fontId="15" fillId="3" borderId="1" xfId="3" applyNumberFormat="1" applyFont="1" applyFill="1" applyBorder="1" applyAlignment="1">
      <alignment horizontal="center"/>
    </xf>
    <xf numFmtId="43" fontId="15" fillId="0" borderId="1" xfId="0" applyNumberFormat="1" applyFont="1" applyBorder="1"/>
    <xf numFmtId="43" fontId="16" fillId="0" borderId="0" xfId="0" applyNumberFormat="1" applyFont="1" applyBorder="1"/>
    <xf numFmtId="0" fontId="16" fillId="0" borderId="0" xfId="0" applyNumberFormat="1" applyFont="1"/>
    <xf numFmtId="43" fontId="16" fillId="0" borderId="1" xfId="0" applyNumberFormat="1" applyFont="1" applyBorder="1" applyAlignment="1">
      <alignment horizontal="right" wrapText="1"/>
    </xf>
    <xf numFmtId="43" fontId="15" fillId="2" borderId="1" xfId="0" applyNumberFormat="1" applyFont="1" applyFill="1" applyBorder="1" applyAlignment="1">
      <alignment horizontal="right" vertical="center" wrapText="1"/>
    </xf>
    <xf numFmtId="43" fontId="15" fillId="0" borderId="1" xfId="0" applyNumberFormat="1" applyFont="1" applyBorder="1" applyAlignment="1">
      <alignment horizontal="right" vertical="center" wrapText="1"/>
    </xf>
    <xf numFmtId="43" fontId="17" fillId="0" borderId="1" xfId="0" applyNumberFormat="1" applyFont="1" applyBorder="1" applyAlignment="1">
      <alignment horizontal="right" vertical="center" wrapText="1"/>
    </xf>
    <xf numFmtId="43" fontId="16" fillId="0" borderId="1" xfId="0" applyNumberFormat="1" applyFont="1" applyBorder="1" applyAlignment="1">
      <alignment horizontal="right" vertical="center" wrapText="1"/>
    </xf>
    <xf numFmtId="43" fontId="15" fillId="3" borderId="1" xfId="0" applyNumberFormat="1" applyFont="1" applyFill="1" applyBorder="1" applyAlignment="1">
      <alignment horizontal="right" vertical="center" wrapText="1"/>
    </xf>
    <xf numFmtId="43" fontId="17" fillId="2" borderId="1" xfId="0" applyNumberFormat="1" applyFont="1" applyFill="1" applyBorder="1" applyAlignment="1">
      <alignment horizontal="right" wrapText="1"/>
    </xf>
    <xf numFmtId="43" fontId="16" fillId="0" borderId="0" xfId="0" applyNumberFormat="1" applyFont="1" applyBorder="1" applyAlignment="1">
      <alignment horizontal="right" vertical="center" wrapText="1"/>
    </xf>
    <xf numFmtId="43" fontId="0" fillId="0" borderId="0" xfId="0" applyNumberFormat="1" applyAlignment="1">
      <alignment horizontal="right" vertical="center" wrapText="1"/>
    </xf>
    <xf numFmtId="0" fontId="7" fillId="0" borderId="0" xfId="0" applyFont="1" applyFill="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xf>
    <xf numFmtId="0" fontId="7" fillId="0" borderId="0" xfId="0" applyFont="1" applyAlignment="1">
      <alignment wrapText="1"/>
    </xf>
    <xf numFmtId="0" fontId="0" fillId="0" borderId="0" xfId="0" applyAlignment="1">
      <alignment vertical="center"/>
    </xf>
    <xf numFmtId="0" fontId="0" fillId="0" borderId="0" xfId="0" applyFill="1" applyAlignment="1">
      <alignment vertical="center"/>
    </xf>
    <xf numFmtId="0" fontId="0" fillId="0" borderId="1" xfId="0" applyFill="1" applyBorder="1" applyAlignment="1">
      <alignment vertical="center"/>
    </xf>
    <xf numFmtId="165" fontId="14" fillId="0" borderId="1" xfId="0" applyNumberFormat="1" applyFont="1" applyFill="1" applyBorder="1" applyAlignment="1">
      <alignment vertical="center"/>
    </xf>
    <xf numFmtId="0" fontId="8" fillId="0" borderId="0" xfId="0" applyFont="1" applyBorder="1"/>
    <xf numFmtId="0" fontId="8" fillId="3" borderId="1" xfId="0" applyNumberFormat="1" applyFont="1" applyFill="1" applyBorder="1"/>
    <xf numFmtId="0" fontId="8" fillId="2" borderId="1" xfId="0" applyFont="1" applyFill="1" applyBorder="1"/>
    <xf numFmtId="0" fontId="8" fillId="0" borderId="1" xfId="0" applyFont="1" applyBorder="1"/>
    <xf numFmtId="0" fontId="7" fillId="0" borderId="1" xfId="0" applyFont="1" applyBorder="1" applyAlignment="1">
      <alignment horizontal="left" indent="1"/>
    </xf>
    <xf numFmtId="0" fontId="8" fillId="3" borderId="1" xfId="0" applyFont="1" applyFill="1" applyBorder="1"/>
    <xf numFmtId="0" fontId="14" fillId="0" borderId="1" xfId="0" applyFont="1" applyBorder="1"/>
    <xf numFmtId="0" fontId="7" fillId="0" borderId="0" xfId="0" applyFont="1" applyBorder="1"/>
    <xf numFmtId="0" fontId="14" fillId="2" borderId="1" xfId="0" applyFont="1" applyFill="1" applyBorder="1" applyAlignment="1">
      <alignment horizontal="left" indent="1"/>
    </xf>
    <xf numFmtId="0" fontId="8" fillId="3" borderId="1" xfId="0" applyFont="1" applyFill="1" applyBorder="1" applyAlignment="1">
      <alignment horizontal="center"/>
    </xf>
    <xf numFmtId="0" fontId="7" fillId="0" borderId="0" xfId="0" applyNumberFormat="1" applyFont="1" applyAlignment="1">
      <alignment horizontal="right"/>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0" fillId="2" borderId="1" xfId="0" applyFill="1" applyBorder="1"/>
    <xf numFmtId="0" fontId="4" fillId="4" borderId="1" xfId="0" applyFont="1" applyFill="1" applyBorder="1" applyAlignment="1">
      <alignment horizontal="center"/>
    </xf>
    <xf numFmtId="0" fontId="5" fillId="2" borderId="1" xfId="0" applyFont="1" applyFill="1" applyBorder="1" applyAlignment="1">
      <alignment horizontal="left" vertical="center" wrapText="1" indent="1"/>
    </xf>
    <xf numFmtId="0" fontId="22" fillId="0" borderId="0" xfId="0" applyFont="1"/>
    <xf numFmtId="0" fontId="19" fillId="3" borderId="1" xfId="0" applyFont="1" applyFill="1" applyBorder="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7" fillId="0" borderId="1" xfId="4" applyFont="1" applyBorder="1" applyAlignment="1">
      <alignment horizontal="left" vertical="center" wrapText="1" indent="1"/>
    </xf>
    <xf numFmtId="43" fontId="8" fillId="0" borderId="0" xfId="0" applyNumberFormat="1" applyFont="1" applyBorder="1"/>
    <xf numFmtId="43" fontId="1" fillId="0" borderId="0" xfId="0" applyNumberFormat="1" applyFont="1" applyBorder="1"/>
    <xf numFmtId="0" fontId="1" fillId="0" borderId="0" xfId="0" applyFont="1" applyBorder="1"/>
    <xf numFmtId="0" fontId="13" fillId="0" borderId="0" xfId="0" applyNumberFormat="1" applyFont="1" applyBorder="1"/>
    <xf numFmtId="43" fontId="13" fillId="0" borderId="0" xfId="0" applyNumberFormat="1" applyFont="1" applyBorder="1"/>
    <xf numFmtId="0" fontId="13" fillId="0" borderId="0" xfId="0" applyFont="1" applyBorder="1"/>
    <xf numFmtId="0" fontId="0" fillId="0" borderId="0" xfId="0" applyBorder="1"/>
    <xf numFmtId="0" fontId="7" fillId="0" borderId="0" xfId="0" applyFont="1" applyFill="1" applyBorder="1" applyAlignment="1">
      <alignment horizontal="left" wrapText="1" indent="1"/>
    </xf>
    <xf numFmtId="43" fontId="5" fillId="2" borderId="1" xfId="0" applyNumberFormat="1" applyFont="1" applyFill="1" applyBorder="1" applyAlignment="1">
      <alignment horizontal="right" vertical="top" wrapText="1"/>
    </xf>
    <xf numFmtId="43" fontId="15" fillId="3" borderId="2" xfId="0" applyNumberFormat="1" applyFont="1" applyFill="1" applyBorder="1" applyAlignment="1">
      <alignment horizontal="right" wrapText="1"/>
    </xf>
    <xf numFmtId="166" fontId="25" fillId="0" borderId="1" xfId="0" applyNumberFormat="1" applyFont="1" applyFill="1" applyBorder="1" applyAlignment="1">
      <alignment horizontal="right" vertical="center" wrapText="1"/>
    </xf>
    <xf numFmtId="43" fontId="15" fillId="3" borderId="1" xfId="0" applyNumberFormat="1" applyFont="1" applyFill="1" applyBorder="1" applyAlignment="1">
      <alignment horizontal="right" wrapText="1"/>
    </xf>
    <xf numFmtId="167" fontId="0" fillId="0" borderId="0" xfId="0" applyNumberFormat="1"/>
    <xf numFmtId="164" fontId="5" fillId="4" borderId="1" xfId="0" applyNumberFormat="1" applyFont="1" applyFill="1" applyBorder="1" applyAlignment="1">
      <alignment horizontal="center" vertical="center" wrapText="1"/>
    </xf>
    <xf numFmtId="0" fontId="1" fillId="0" borderId="0" xfId="0" applyFont="1" applyAlignment="1">
      <alignment horizontal="center"/>
    </xf>
    <xf numFmtId="0" fontId="1" fillId="0" borderId="0" xfId="0" applyNumberFormat="1" applyFont="1" applyBorder="1"/>
    <xf numFmtId="0" fontId="7" fillId="0" borderId="0" xfId="0" applyFont="1" applyBorder="1" applyAlignment="1">
      <alignment horizontal="left" indent="1"/>
    </xf>
    <xf numFmtId="43" fontId="1" fillId="0" borderId="0" xfId="0" applyNumberFormat="1" applyFont="1" applyFill="1" applyBorder="1"/>
    <xf numFmtId="0" fontId="1" fillId="0" borderId="0" xfId="0" applyFont="1" applyFill="1" applyBorder="1"/>
    <xf numFmtId="2" fontId="4" fillId="0" borderId="0" xfId="5" applyNumberFormat="1" applyFont="1" applyFill="1" applyBorder="1" applyAlignment="1">
      <alignment vertical="top"/>
    </xf>
    <xf numFmtId="43" fontId="1" fillId="0" borderId="0" xfId="0" applyNumberFormat="1" applyFont="1" applyFill="1" applyBorder="1" applyAlignment="1">
      <alignment vertical="top"/>
    </xf>
    <xf numFmtId="0" fontId="1" fillId="0" borderId="0" xfId="0" applyFont="1" applyFill="1" applyBorder="1" applyAlignment="1">
      <alignment vertical="top"/>
    </xf>
    <xf numFmtId="0" fontId="5" fillId="3" borderId="1" xfId="0" applyNumberFormat="1" applyFont="1" applyFill="1" applyBorder="1" applyAlignment="1">
      <alignment horizontal="center" vertical="top"/>
    </xf>
    <xf numFmtId="0" fontId="8" fillId="3" borderId="1" xfId="0" applyNumberFormat="1" applyFont="1" applyFill="1" applyBorder="1" applyAlignment="1">
      <alignment vertical="top"/>
    </xf>
    <xf numFmtId="0" fontId="15" fillId="3" borderId="1" xfId="3" applyNumberFormat="1" applyFont="1" applyFill="1" applyBorder="1" applyAlignment="1">
      <alignment horizontal="center" vertical="top"/>
    </xf>
    <xf numFmtId="0" fontId="15" fillId="0" borderId="0" xfId="3" applyNumberFormat="1" applyFont="1" applyFill="1" applyBorder="1" applyAlignment="1">
      <alignment horizontal="center" vertical="top"/>
    </xf>
    <xf numFmtId="0" fontId="1" fillId="0" borderId="0" xfId="0" applyNumberFormat="1" applyFont="1" applyBorder="1" applyAlignment="1">
      <alignment vertical="top"/>
    </xf>
    <xf numFmtId="3" fontId="8" fillId="0" borderId="1" xfId="0" applyNumberFormat="1" applyFont="1" applyFill="1" applyBorder="1" applyAlignment="1">
      <alignment vertical="top" wrapText="1"/>
    </xf>
    <xf numFmtId="43" fontId="5" fillId="0" borderId="1" xfId="0" applyNumberFormat="1" applyFont="1" applyFill="1" applyBorder="1" applyAlignment="1">
      <alignment horizontal="right" vertical="top" wrapText="1"/>
    </xf>
    <xf numFmtId="2" fontId="5" fillId="0" borderId="0" xfId="0" applyNumberFormat="1" applyFont="1" applyFill="1" applyBorder="1" applyAlignment="1">
      <alignment vertical="top"/>
    </xf>
    <xf numFmtId="3" fontId="7" fillId="0" borderId="1" xfId="0" applyNumberFormat="1" applyFont="1" applyFill="1" applyBorder="1" applyAlignment="1">
      <alignment vertical="top" wrapText="1"/>
    </xf>
    <xf numFmtId="43" fontId="4" fillId="0" borderId="1" xfId="0" applyNumberFormat="1" applyFont="1" applyFill="1" applyBorder="1" applyAlignment="1">
      <alignment horizontal="right" vertical="top" wrapText="1"/>
    </xf>
    <xf numFmtId="2" fontId="4" fillId="0" borderId="0" xfId="0" applyNumberFormat="1" applyFont="1" applyFill="1" applyBorder="1" applyAlignment="1">
      <alignment vertical="top"/>
    </xf>
    <xf numFmtId="3" fontId="8" fillId="2" borderId="1" xfId="0" applyNumberFormat="1" applyFont="1" applyFill="1" applyBorder="1" applyAlignment="1">
      <alignment vertical="top" wrapText="1"/>
    </xf>
    <xf numFmtId="3" fontId="27" fillId="0" borderId="1" xfId="0" applyNumberFormat="1" applyFont="1" applyFill="1" applyBorder="1" applyAlignment="1">
      <alignment vertical="top" wrapText="1"/>
    </xf>
    <xf numFmtId="2" fontId="4" fillId="0" borderId="3" xfId="5" applyNumberFormat="1" applyFont="1" applyFill="1" applyBorder="1" applyAlignment="1">
      <alignment vertical="top"/>
    </xf>
    <xf numFmtId="164" fontId="8" fillId="0" borderId="3" xfId="5" applyNumberFormat="1" applyFont="1" applyFill="1" applyBorder="1" applyAlignment="1">
      <alignment horizontal="center" vertical="top" wrapText="1"/>
    </xf>
    <xf numFmtId="164" fontId="8" fillId="0" borderId="3" xfId="5" applyNumberFormat="1" applyFont="1" applyFill="1" applyBorder="1" applyAlignment="1">
      <alignment vertical="top" wrapText="1"/>
    </xf>
    <xf numFmtId="2" fontId="4" fillId="0" borderId="4" xfId="5" applyNumberFormat="1" applyFont="1" applyFill="1" applyBorder="1" applyAlignment="1">
      <alignment vertical="top"/>
    </xf>
    <xf numFmtId="3" fontId="4" fillId="0" borderId="1" xfId="0" applyNumberFormat="1" applyFont="1" applyFill="1" applyBorder="1" applyAlignment="1">
      <alignment vertical="top" wrapText="1"/>
    </xf>
    <xf numFmtId="2" fontId="4" fillId="0" borderId="0" xfId="5" applyNumberFormat="1" applyFont="1" applyFill="1" applyBorder="1"/>
    <xf numFmtId="2" fontId="4" fillId="0" borderId="5" xfId="5" applyNumberFormat="1" applyFont="1" applyFill="1" applyBorder="1"/>
    <xf numFmtId="164" fontId="8" fillId="0" borderId="0" xfId="5" applyNumberFormat="1" applyFont="1" applyFill="1" applyBorder="1" applyAlignment="1">
      <alignment horizontal="center" vertical="top" wrapText="1"/>
    </xf>
    <xf numFmtId="164" fontId="8" fillId="0" borderId="0" xfId="5" applyNumberFormat="1" applyFont="1" applyFill="1" applyBorder="1" applyAlignment="1">
      <alignment vertical="top" wrapText="1"/>
    </xf>
    <xf numFmtId="43" fontId="8" fillId="2" borderId="1" xfId="0" applyNumberFormat="1" applyFont="1" applyFill="1" applyBorder="1" applyAlignment="1">
      <alignment horizontal="right" vertical="top" wrapText="1"/>
    </xf>
    <xf numFmtId="3" fontId="27" fillId="2" borderId="1" xfId="0" applyNumberFormat="1" applyFont="1" applyFill="1" applyBorder="1" applyAlignment="1">
      <alignment vertical="top" wrapText="1"/>
    </xf>
    <xf numFmtId="3" fontId="6" fillId="0" borderId="1" xfId="0" applyNumberFormat="1" applyFont="1" applyFill="1" applyBorder="1" applyAlignment="1">
      <alignment vertical="top" wrapText="1"/>
    </xf>
    <xf numFmtId="3" fontId="6" fillId="0" borderId="1" xfId="0" applyNumberFormat="1" applyFont="1" applyFill="1" applyBorder="1" applyAlignment="1">
      <alignment horizontal="left" vertical="top" wrapText="1" indent="1"/>
    </xf>
    <xf numFmtId="0" fontId="8" fillId="5" borderId="0" xfId="0" applyFont="1" applyFill="1" applyBorder="1"/>
    <xf numFmtId="0" fontId="6" fillId="0" borderId="1" xfId="0" applyFont="1" applyBorder="1"/>
    <xf numFmtId="3" fontId="27" fillId="6" borderId="1" xfId="0" applyNumberFormat="1" applyFont="1" applyFill="1" applyBorder="1" applyAlignment="1">
      <alignment vertical="top" wrapText="1"/>
    </xf>
    <xf numFmtId="43" fontId="5" fillId="6" borderId="1" xfId="0" applyNumberFormat="1" applyFont="1" applyFill="1" applyBorder="1" applyAlignment="1">
      <alignment horizontal="right" vertical="top" wrapText="1"/>
    </xf>
    <xf numFmtId="0" fontId="4" fillId="5" borderId="0" xfId="0" applyFont="1" applyFill="1"/>
    <xf numFmtId="0" fontId="4" fillId="3" borderId="6" xfId="0" applyFont="1" applyFill="1" applyBorder="1" applyAlignment="1">
      <alignment horizontal="center"/>
    </xf>
    <xf numFmtId="0" fontId="4" fillId="3" borderId="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9"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7" borderId="10" xfId="0" applyFont="1" applyFill="1" applyBorder="1" applyAlignment="1">
      <alignment horizontal="center" vertical="center"/>
    </xf>
    <xf numFmtId="0" fontId="4" fillId="3" borderId="11" xfId="0" applyFont="1" applyFill="1" applyBorder="1" applyAlignment="1">
      <alignment horizontal="center" wrapText="1"/>
    </xf>
    <xf numFmtId="0" fontId="4"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0" fontId="5" fillId="0" borderId="1" xfId="0" applyNumberFormat="1" applyFont="1" applyFill="1" applyBorder="1" applyAlignment="1">
      <alignment horizontal="center"/>
    </xf>
    <xf numFmtId="10" fontId="5" fillId="0" borderId="1" xfId="0" applyNumberFormat="1" applyFont="1" applyBorder="1" applyAlignment="1">
      <alignment horizontal="center" wrapText="1"/>
    </xf>
    <xf numFmtId="0" fontId="4" fillId="0" borderId="7" xfId="0" applyFont="1" applyBorder="1" applyAlignment="1">
      <alignment horizontal="centerContinuous" vertical="justify"/>
    </xf>
    <xf numFmtId="0" fontId="4" fillId="0" borderId="4" xfId="0" applyFont="1" applyBorder="1" applyAlignment="1">
      <alignment horizontal="centerContinuous" vertical="justify"/>
    </xf>
    <xf numFmtId="0" fontId="4" fillId="0" borderId="8" xfId="0" applyFont="1" applyBorder="1" applyAlignment="1">
      <alignment horizontal="centerContinuous" vertical="justify"/>
    </xf>
    <xf numFmtId="0" fontId="4" fillId="2" borderId="11" xfId="0" applyFont="1" applyFill="1" applyBorder="1" applyAlignment="1">
      <alignment wrapText="1"/>
    </xf>
    <xf numFmtId="0" fontId="4" fillId="2" borderId="1" xfId="0" applyFont="1" applyFill="1" applyBorder="1" applyAlignment="1">
      <alignment wrapText="1"/>
    </xf>
    <xf numFmtId="0" fontId="4" fillId="6" borderId="1" xfId="0" applyFont="1" applyFill="1" applyBorder="1" applyAlignment="1">
      <alignment horizontal="justify" wrapText="1"/>
    </xf>
    <xf numFmtId="0" fontId="5" fillId="7" borderId="3" xfId="0" applyFont="1" applyFill="1" applyBorder="1" applyAlignment="1">
      <alignment horizontal="center" vertical="center"/>
    </xf>
    <xf numFmtId="0" fontId="11" fillId="0" borderId="0" xfId="0" applyFont="1" applyFill="1" applyBorder="1" applyAlignment="1">
      <alignment horizontal="center" vertical="center" wrapText="1"/>
    </xf>
    <xf numFmtId="0" fontId="0" fillId="0" borderId="0" xfId="0" applyFill="1"/>
    <xf numFmtId="0" fontId="11" fillId="4" borderId="12" xfId="0" applyFont="1" applyFill="1" applyBorder="1" applyAlignment="1">
      <alignment horizontal="centerContinuous" vertical="justify" wrapText="1"/>
    </xf>
    <xf numFmtId="0" fontId="11" fillId="4" borderId="13" xfId="0" applyFont="1" applyFill="1" applyBorder="1" applyAlignment="1">
      <alignment horizontal="centerContinuous" vertical="justify" wrapText="1"/>
    </xf>
    <xf numFmtId="0" fontId="11" fillId="4" borderId="14" xfId="0" applyFont="1" applyFill="1" applyBorder="1" applyAlignment="1">
      <alignment horizontal="centerContinuous" vertical="justify" wrapText="1"/>
    </xf>
    <xf numFmtId="0" fontId="4" fillId="4" borderId="13" xfId="0" applyFont="1" applyFill="1" applyBorder="1" applyAlignment="1">
      <alignment horizontal="centerContinuous" vertical="justify"/>
    </xf>
    <xf numFmtId="0" fontId="4" fillId="4" borderId="14" xfId="0" applyFont="1" applyFill="1" applyBorder="1" applyAlignment="1">
      <alignment horizontal="centerContinuous" vertical="justify"/>
    </xf>
    <xf numFmtId="0" fontId="5" fillId="7" borderId="3" xfId="0" applyFont="1" applyFill="1" applyBorder="1" applyAlignment="1">
      <alignment horizontal="left" vertical="center"/>
    </xf>
    <xf numFmtId="0" fontId="32" fillId="0" borderId="0" xfId="4" applyFont="1"/>
    <xf numFmtId="43" fontId="16" fillId="0" borderId="0" xfId="4" applyNumberFormat="1" applyFont="1" applyAlignment="1">
      <alignment horizontal="right" vertical="top" wrapText="1"/>
    </xf>
    <xf numFmtId="0" fontId="8" fillId="5" borderId="0" xfId="4" applyFont="1" applyFill="1"/>
    <xf numFmtId="0" fontId="7" fillId="5" borderId="0" xfId="4" applyFont="1" applyFill="1"/>
    <xf numFmtId="43" fontId="16" fillId="5" borderId="0" xfId="4" applyNumberFormat="1" applyFont="1" applyFill="1" applyAlignment="1">
      <alignment horizontal="right" vertical="top" wrapText="1"/>
    </xf>
    <xf numFmtId="43" fontId="16" fillId="0" borderId="0" xfId="4" applyNumberFormat="1" applyFont="1" applyFill="1" applyAlignment="1">
      <alignment horizontal="right" vertical="top" wrapText="1"/>
    </xf>
    <xf numFmtId="0" fontId="5" fillId="3" borderId="1" xfId="4" applyNumberFormat="1" applyFont="1" applyFill="1" applyBorder="1" applyAlignment="1">
      <alignment horizontal="center" vertical="center"/>
    </xf>
    <xf numFmtId="0" fontId="8" fillId="3" borderId="1" xfId="4" applyNumberFormat="1" applyFont="1" applyFill="1" applyBorder="1" applyAlignment="1">
      <alignment vertical="center"/>
    </xf>
    <xf numFmtId="0" fontId="15" fillId="3" borderId="1" xfId="3" applyNumberFormat="1" applyFont="1" applyFill="1" applyBorder="1" applyAlignment="1">
      <alignment horizontal="center" vertical="center"/>
    </xf>
    <xf numFmtId="0" fontId="1" fillId="0" borderId="0" xfId="4" applyNumberFormat="1" applyFont="1" applyAlignment="1">
      <alignment vertical="center"/>
    </xf>
    <xf numFmtId="0" fontId="8" fillId="3" borderId="1" xfId="4" applyFont="1" applyFill="1" applyBorder="1" applyAlignment="1">
      <alignment horizontal="center" vertical="center" wrapText="1"/>
    </xf>
    <xf numFmtId="0" fontId="8" fillId="3" borderId="1" xfId="4" applyFont="1" applyFill="1" applyBorder="1" applyAlignment="1">
      <alignment vertical="center" wrapText="1"/>
    </xf>
    <xf numFmtId="0" fontId="1" fillId="0" borderId="0" xfId="4" applyFont="1" applyAlignment="1">
      <alignment vertical="center"/>
    </xf>
    <xf numFmtId="0" fontId="33" fillId="0" borderId="1" xfId="4" applyFont="1" applyBorder="1" applyAlignment="1">
      <alignment vertical="center" wrapText="1"/>
    </xf>
    <xf numFmtId="43" fontId="34" fillId="0" borderId="1" xfId="4" applyNumberFormat="1" applyFont="1" applyBorder="1" applyAlignment="1">
      <alignment horizontal="right" vertical="center" wrapText="1"/>
    </xf>
    <xf numFmtId="0" fontId="32" fillId="0" borderId="0" xfId="4" applyFont="1" applyAlignment="1">
      <alignment vertical="center"/>
    </xf>
    <xf numFmtId="0" fontId="7" fillId="0" borderId="1" xfId="0" applyFont="1" applyFill="1" applyBorder="1" applyAlignment="1">
      <alignment horizontal="left" wrapText="1"/>
    </xf>
    <xf numFmtId="0" fontId="33" fillId="0" borderId="1" xfId="4" applyFont="1" applyBorder="1" applyAlignment="1">
      <alignment vertical="center"/>
    </xf>
    <xf numFmtId="43" fontId="16" fillId="0" borderId="1" xfId="4" applyNumberFormat="1" applyFont="1" applyBorder="1" applyAlignment="1">
      <alignment horizontal="right" vertical="center" wrapText="1"/>
    </xf>
    <xf numFmtId="0" fontId="35" fillId="0" borderId="0" xfId="4" applyFont="1" applyAlignment="1">
      <alignment vertical="center"/>
    </xf>
    <xf numFmtId="0" fontId="8" fillId="2" borderId="1" xfId="4" applyFont="1" applyFill="1" applyBorder="1" applyAlignment="1">
      <alignment horizontal="center" vertical="center" wrapText="1"/>
    </xf>
    <xf numFmtId="0" fontId="8" fillId="2" borderId="1" xfId="4" applyFont="1" applyFill="1" applyBorder="1" applyAlignment="1">
      <alignment vertical="center" wrapText="1"/>
    </xf>
    <xf numFmtId="43" fontId="36" fillId="2" borderId="1" xfId="4" applyNumberFormat="1" applyFont="1" applyFill="1" applyBorder="1" applyAlignment="1">
      <alignment horizontal="right" vertical="center" wrapText="1"/>
    </xf>
    <xf numFmtId="0" fontId="8" fillId="0" borderId="1" xfId="4" applyFont="1" applyBorder="1" applyAlignment="1">
      <alignment horizontal="center" vertical="center" wrapText="1"/>
    </xf>
    <xf numFmtId="0" fontId="8" fillId="0" borderId="1" xfId="4" applyFont="1" applyBorder="1" applyAlignment="1">
      <alignment vertical="center" wrapText="1"/>
    </xf>
    <xf numFmtId="43" fontId="36" fillId="0" borderId="2" xfId="4" applyNumberFormat="1" applyFont="1" applyBorder="1" applyAlignment="1">
      <alignment horizontal="right" vertical="center" wrapText="1"/>
    </xf>
    <xf numFmtId="43" fontId="36" fillId="0" borderId="1" xfId="4" applyNumberFormat="1" applyFont="1" applyBorder="1" applyAlignment="1">
      <alignment horizontal="right" vertical="center" wrapText="1"/>
    </xf>
    <xf numFmtId="0" fontId="8" fillId="8" borderId="1" xfId="4" applyFont="1" applyFill="1" applyBorder="1" applyAlignment="1">
      <alignment horizontal="center" vertical="center" wrapText="1"/>
    </xf>
    <xf numFmtId="0" fontId="8" fillId="8" borderId="1" xfId="4" applyFont="1" applyFill="1" applyBorder="1" applyAlignment="1">
      <alignment vertical="center" wrapText="1"/>
    </xf>
    <xf numFmtId="43" fontId="36" fillId="8" borderId="1" xfId="4" applyNumberFormat="1" applyFont="1" applyFill="1" applyBorder="1" applyAlignment="1">
      <alignment horizontal="right" vertical="center" wrapText="1"/>
    </xf>
    <xf numFmtId="0" fontId="7" fillId="0" borderId="0" xfId="4" applyFont="1"/>
    <xf numFmtId="0" fontId="32" fillId="0" borderId="1" xfId="4" applyFont="1" applyBorder="1" applyAlignment="1">
      <alignment horizontal="center" vertical="center"/>
    </xf>
    <xf numFmtId="0" fontId="7" fillId="0" borderId="1" xfId="0" applyFont="1" applyBorder="1" applyAlignment="1">
      <alignment wrapText="1"/>
    </xf>
    <xf numFmtId="0" fontId="1" fillId="0" borderId="1" xfId="0" applyFont="1" applyFill="1" applyBorder="1" applyAlignment="1">
      <alignment horizontal="center" vertical="center"/>
    </xf>
    <xf numFmtId="0" fontId="7" fillId="0" borderId="1" xfId="0" applyFont="1" applyFill="1" applyBorder="1" applyAlignment="1">
      <alignment vertical="center"/>
    </xf>
    <xf numFmtId="3" fontId="8" fillId="0" borderId="1" xfId="0" applyNumberFormat="1" applyFont="1" applyFill="1" applyBorder="1" applyAlignment="1">
      <alignment horizontal="center" vertical="top"/>
    </xf>
    <xf numFmtId="3" fontId="7" fillId="0" borderId="1" xfId="0" applyNumberFormat="1" applyFont="1" applyFill="1" applyBorder="1" applyAlignment="1">
      <alignment horizontal="center" vertical="top"/>
    </xf>
    <xf numFmtId="3" fontId="8" fillId="2" borderId="1" xfId="0" applyNumberFormat="1" applyFont="1" applyFill="1" applyBorder="1" applyAlignment="1">
      <alignment horizontal="center" vertical="top"/>
    </xf>
    <xf numFmtId="3" fontId="27" fillId="2" borderId="1" xfId="0" applyNumberFormat="1" applyFont="1" applyFill="1" applyBorder="1" applyAlignment="1">
      <alignment horizontal="center" vertical="top"/>
    </xf>
    <xf numFmtId="3" fontId="8" fillId="6" borderId="1" xfId="0" applyNumberFormat="1" applyFont="1" applyFill="1" applyBorder="1" applyAlignment="1">
      <alignment horizontal="center" vertical="top"/>
    </xf>
    <xf numFmtId="0" fontId="38" fillId="0" borderId="0" xfId="0" applyFont="1" applyFill="1" applyAlignment="1">
      <alignment horizontal="left" vertical="center" wrapText="1"/>
    </xf>
    <xf numFmtId="0" fontId="37" fillId="0" borderId="0" xfId="0" applyFont="1" applyFill="1" applyAlignment="1">
      <alignment horizontal="center" vertical="center"/>
    </xf>
    <xf numFmtId="0" fontId="40" fillId="0" borderId="0" xfId="0" applyFont="1" applyFill="1" applyAlignment="1">
      <alignment vertical="center"/>
    </xf>
    <xf numFmtId="43" fontId="41" fillId="0" borderId="0" xfId="0" applyNumberFormat="1" applyFont="1" applyFill="1" applyAlignment="1">
      <alignment horizontal="right" vertical="center" wrapText="1"/>
    </xf>
    <xf numFmtId="0" fontId="41" fillId="0" borderId="0" xfId="0" applyFont="1" applyFill="1" applyAlignment="1">
      <alignment vertical="center"/>
    </xf>
    <xf numFmtId="0" fontId="8" fillId="5" borderId="0" xfId="0" applyFont="1" applyFill="1" applyAlignment="1">
      <alignment horizontal="left" vertical="center"/>
    </xf>
    <xf numFmtId="0" fontId="5" fillId="5" borderId="0" xfId="0" applyFont="1" applyFill="1" applyAlignment="1">
      <alignment horizontal="center" vertical="center"/>
    </xf>
    <xf numFmtId="43" fontId="5" fillId="0" borderId="0" xfId="1" quotePrefix="1" applyNumberFormat="1" applyFont="1" applyFill="1" applyAlignment="1">
      <alignment horizontal="center" vertical="center" wrapText="1"/>
    </xf>
    <xf numFmtId="168" fontId="5" fillId="0" borderId="0" xfId="1" quotePrefix="1" applyNumberFormat="1" applyFont="1" applyFill="1" applyAlignment="1">
      <alignment horizontal="center" vertical="center"/>
    </xf>
    <xf numFmtId="0" fontId="5" fillId="0" borderId="1" xfId="0" applyFont="1" applyFill="1" applyBorder="1" applyAlignment="1">
      <alignment horizontal="center" vertical="center"/>
    </xf>
    <xf numFmtId="43" fontId="5" fillId="0" borderId="1" xfId="3" applyNumberFormat="1" applyFont="1" applyFill="1" applyBorder="1" applyAlignment="1">
      <alignment horizontal="center" vertical="center" wrapText="1"/>
    </xf>
    <xf numFmtId="1" fontId="5" fillId="0" borderId="1" xfId="3" applyNumberFormat="1" applyFont="1" applyFill="1" applyBorder="1" applyAlignment="1">
      <alignment horizontal="center" vertical="center"/>
    </xf>
    <xf numFmtId="43" fontId="0" fillId="0" borderId="1" xfId="0" applyNumberFormat="1" applyFill="1" applyBorder="1" applyAlignment="1">
      <alignment horizontal="center" vertical="center" wrapText="1"/>
    </xf>
    <xf numFmtId="43" fontId="0" fillId="0" borderId="1" xfId="0" applyNumberFormat="1" applyFill="1" applyBorder="1" applyAlignment="1">
      <alignment horizontal="left" vertical="center" wrapText="1"/>
    </xf>
    <xf numFmtId="43" fontId="0" fillId="3" borderId="1" xfId="1" applyNumberFormat="1" applyFont="1" applyFill="1" applyBorder="1" applyAlignment="1">
      <alignment horizontal="right" vertical="center" wrapText="1"/>
    </xf>
    <xf numFmtId="43" fontId="0" fillId="0" borderId="0" xfId="0" applyNumberFormat="1" applyFill="1" applyAlignment="1">
      <alignment horizontal="right" vertical="center" wrapText="1"/>
    </xf>
    <xf numFmtId="43" fontId="5" fillId="0" borderId="1" xfId="0" applyNumberFormat="1" applyFont="1" applyFill="1" applyBorder="1" applyAlignment="1">
      <alignment horizontal="center" vertical="center" wrapText="1"/>
    </xf>
    <xf numFmtId="43" fontId="5" fillId="0" borderId="1" xfId="0" applyNumberFormat="1" applyFont="1" applyFill="1" applyBorder="1" applyAlignment="1">
      <alignment horizontal="left" vertical="center" wrapText="1"/>
    </xf>
    <xf numFmtId="43" fontId="5" fillId="0" borderId="1" xfId="1" applyNumberFormat="1" applyFont="1" applyFill="1" applyBorder="1" applyAlignment="1">
      <alignment horizontal="right" vertical="center" wrapText="1"/>
    </xf>
    <xf numFmtId="0" fontId="0" fillId="0" borderId="1" xfId="0" applyFill="1" applyBorder="1" applyAlignment="1">
      <alignment horizontal="center" vertical="center"/>
    </xf>
    <xf numFmtId="165" fontId="6" fillId="0" borderId="1" xfId="0" applyNumberFormat="1" applyFont="1" applyFill="1" applyBorder="1" applyAlignment="1">
      <alignment horizontal="center" vertical="center"/>
    </xf>
    <xf numFmtId="165" fontId="6" fillId="0" borderId="1" xfId="0" applyNumberFormat="1" applyFont="1" applyFill="1" applyBorder="1" applyAlignment="1">
      <alignment horizontal="left" vertical="center"/>
    </xf>
    <xf numFmtId="165" fontId="6" fillId="0" borderId="1" xfId="1" applyNumberFormat="1" applyFont="1" applyFill="1" applyBorder="1" applyAlignment="1">
      <alignment horizontal="right" vertical="center" wrapText="1"/>
    </xf>
    <xf numFmtId="165" fontId="6" fillId="0" borderId="1" xfId="1" applyNumberFormat="1" applyFont="1" applyFill="1" applyBorder="1" applyAlignment="1">
      <alignment vertical="center"/>
    </xf>
    <xf numFmtId="165" fontId="0" fillId="0" borderId="0" xfId="0" applyNumberFormat="1" applyFill="1" applyAlignment="1">
      <alignment vertical="center"/>
    </xf>
    <xf numFmtId="43" fontId="6" fillId="0" borderId="0" xfId="0" applyNumberFormat="1" applyFont="1" applyFill="1" applyAlignment="1">
      <alignment horizontal="right" vertical="center" wrapText="1"/>
    </xf>
    <xf numFmtId="43" fontId="9" fillId="2" borderId="1" xfId="0" applyNumberFormat="1" applyFont="1" applyFill="1" applyBorder="1" applyAlignment="1">
      <alignment horizontal="left" vertical="center" wrapText="1"/>
    </xf>
    <xf numFmtId="43" fontId="9" fillId="2" borderId="1" xfId="1" applyNumberFormat="1" applyFont="1" applyFill="1" applyBorder="1" applyAlignment="1">
      <alignment horizontal="right" vertical="center" wrapText="1"/>
    </xf>
    <xf numFmtId="43" fontId="6" fillId="0" borderId="0" xfId="1" applyNumberFormat="1" applyFont="1" applyFill="1" applyBorder="1" applyAlignment="1">
      <alignment horizontal="right" vertical="center" wrapText="1"/>
    </xf>
    <xf numFmtId="43" fontId="14" fillId="0" borderId="0" xfId="1" applyNumberFormat="1" applyFont="1" applyFill="1" applyBorder="1" applyAlignment="1">
      <alignment horizontal="left" vertical="center"/>
    </xf>
    <xf numFmtId="4" fontId="5" fillId="2" borderId="1" xfId="0" applyNumberFormat="1" applyFont="1" applyFill="1" applyBorder="1" applyAlignment="1">
      <alignment vertical="center"/>
    </xf>
    <xf numFmtId="0" fontId="0" fillId="0" borderId="0" xfId="0" applyAlignment="1">
      <alignment vertical="top"/>
    </xf>
    <xf numFmtId="0" fontId="5" fillId="0" borderId="1" xfId="0" applyFont="1" applyFill="1" applyBorder="1" applyAlignment="1">
      <alignment vertical="top"/>
    </xf>
    <xf numFmtId="43" fontId="5" fillId="3" borderId="1" xfId="0" applyNumberFormat="1" applyFont="1" applyFill="1" applyBorder="1" applyAlignment="1">
      <alignment horizontal="right" vertical="top" wrapText="1"/>
    </xf>
    <xf numFmtId="43" fontId="6" fillId="0" borderId="0" xfId="1" applyNumberFormat="1" applyFont="1" applyFill="1" applyBorder="1" applyAlignment="1">
      <alignment vertical="center"/>
    </xf>
    <xf numFmtId="0" fontId="5" fillId="2" borderId="1" xfId="0" applyFont="1" applyFill="1" applyBorder="1" applyAlignment="1">
      <alignment horizontal="center" vertical="top" wrapText="1"/>
    </xf>
    <xf numFmtId="9" fontId="5" fillId="2" borderId="1" xfId="5" applyFont="1" applyFill="1" applyBorder="1" applyAlignment="1">
      <alignment vertical="center"/>
    </xf>
    <xf numFmtId="0" fontId="7" fillId="0" borderId="0" xfId="0" applyFont="1" applyFill="1" applyAlignment="1">
      <alignment horizontal="left" vertical="center"/>
    </xf>
    <xf numFmtId="4" fontId="7" fillId="0" borderId="0" xfId="0" applyNumberFormat="1" applyFont="1" applyFill="1" applyAlignment="1">
      <alignment horizontal="left" vertical="center"/>
    </xf>
    <xf numFmtId="0" fontId="5" fillId="0" borderId="1" xfId="0" applyFont="1" applyFill="1" applyBorder="1" applyAlignment="1">
      <alignment vertical="center"/>
    </xf>
    <xf numFmtId="43" fontId="5" fillId="3" borderId="1" xfId="0" applyNumberFormat="1" applyFont="1" applyFill="1" applyBorder="1" applyAlignment="1">
      <alignment horizontal="right" vertical="center" wrapText="1"/>
    </xf>
    <xf numFmtId="4" fontId="5" fillId="9" borderId="1" xfId="0" applyNumberFormat="1" applyFont="1" applyFill="1" applyBorder="1" applyAlignment="1">
      <alignment vertical="center"/>
    </xf>
    <xf numFmtId="0" fontId="5" fillId="2" borderId="1" xfId="0" applyFont="1" applyFill="1" applyBorder="1" applyAlignment="1">
      <alignment horizontal="center" vertical="center" wrapText="1"/>
    </xf>
    <xf numFmtId="43" fontId="5" fillId="2" borderId="1" xfId="0" applyNumberFormat="1" applyFont="1" applyFill="1" applyBorder="1" applyAlignment="1">
      <alignment horizontal="right" vertical="center" wrapText="1"/>
    </xf>
    <xf numFmtId="0" fontId="8" fillId="0" borderId="0" xfId="0" applyFont="1" applyFill="1" applyBorder="1" applyAlignment="1">
      <alignment vertical="top" wrapText="1"/>
    </xf>
    <xf numFmtId="4" fontId="8" fillId="0" borderId="0" xfId="0" applyNumberFormat="1" applyFont="1" applyFill="1" applyBorder="1" applyAlignment="1">
      <alignment vertical="top" wrapText="1"/>
    </xf>
    <xf numFmtId="0" fontId="5" fillId="2" borderId="1" xfId="0" applyNumberFormat="1" applyFont="1" applyFill="1" applyBorder="1" applyAlignment="1">
      <alignment vertical="center"/>
    </xf>
    <xf numFmtId="0" fontId="5" fillId="0" borderId="0" xfId="0" applyFont="1" applyFill="1" applyAlignment="1">
      <alignment vertical="center"/>
    </xf>
    <xf numFmtId="43" fontId="5" fillId="0" borderId="0" xfId="1" applyNumberFormat="1" applyFont="1" applyFill="1" applyAlignment="1">
      <alignment horizontal="right" vertical="center" wrapText="1"/>
    </xf>
    <xf numFmtId="0" fontId="0" fillId="0" borderId="0" xfId="0" quotePrefix="1" applyFill="1" applyAlignment="1">
      <alignment vertical="center"/>
    </xf>
    <xf numFmtId="43" fontId="5" fillId="0" borderId="1" xfId="0" quotePrefix="1" applyNumberFormat="1" applyFont="1" applyFill="1" applyBorder="1" applyAlignment="1">
      <alignment horizontal="center" vertical="center" wrapText="1"/>
    </xf>
    <xf numFmtId="1" fontId="5" fillId="0" borderId="1" xfId="0" quotePrefix="1" applyNumberFormat="1" applyFont="1" applyFill="1" applyBorder="1" applyAlignment="1">
      <alignment horizontal="center" vertical="center"/>
    </xf>
    <xf numFmtId="165" fontId="14" fillId="0" borderId="1" xfId="0" applyNumberFormat="1" applyFont="1" applyFill="1" applyBorder="1" applyAlignment="1">
      <alignment horizontal="center" vertical="center"/>
    </xf>
    <xf numFmtId="165" fontId="14" fillId="0" borderId="1" xfId="1" applyNumberFormat="1" applyFont="1" applyFill="1" applyBorder="1" applyAlignment="1">
      <alignment horizontal="right" vertical="center" wrapText="1"/>
    </xf>
    <xf numFmtId="165" fontId="7" fillId="0" borderId="0" xfId="0" applyNumberFormat="1" applyFont="1" applyFill="1" applyAlignment="1">
      <alignment vertical="center"/>
    </xf>
    <xf numFmtId="0" fontId="6" fillId="0" borderId="0" xfId="0" applyFont="1" applyFill="1" applyAlignment="1">
      <alignment horizontal="center" vertical="center"/>
    </xf>
    <xf numFmtId="0" fontId="9" fillId="2" borderId="1" xfId="0" applyFont="1" applyFill="1" applyBorder="1" applyAlignment="1">
      <alignment vertical="center" wrapText="1"/>
    </xf>
    <xf numFmtId="0" fontId="9" fillId="0" borderId="0" xfId="0" applyFont="1" applyFill="1" applyBorder="1" applyAlignment="1">
      <alignment vertical="center" wrapText="1"/>
    </xf>
    <xf numFmtId="43" fontId="9" fillId="0" borderId="0" xfId="1" applyNumberFormat="1" applyFont="1" applyFill="1" applyBorder="1" applyAlignment="1">
      <alignment horizontal="right" vertical="center" wrapText="1"/>
    </xf>
    <xf numFmtId="0" fontId="5" fillId="2" borderId="1" xfId="0" applyFont="1" applyFill="1" applyBorder="1" applyAlignment="1">
      <alignment vertical="center"/>
    </xf>
    <xf numFmtId="9" fontId="5" fillId="2" borderId="1" xfId="0" applyNumberFormat="1" applyFont="1" applyFill="1" applyBorder="1" applyAlignment="1">
      <alignment horizontal="right" vertical="center" wrapText="1"/>
    </xf>
    <xf numFmtId="0" fontId="8" fillId="0" borderId="0" xfId="0" applyFont="1" applyFill="1" applyBorder="1" applyAlignment="1">
      <alignment horizontal="left" vertical="center"/>
    </xf>
    <xf numFmtId="0" fontId="5" fillId="0" borderId="0" xfId="0" applyFont="1" applyFill="1" applyBorder="1" applyAlignment="1">
      <alignment vertical="center"/>
    </xf>
    <xf numFmtId="4" fontId="5" fillId="0" borderId="0" xfId="0" applyNumberFormat="1" applyFont="1" applyFill="1" applyBorder="1" applyAlignment="1">
      <alignment vertical="center"/>
    </xf>
    <xf numFmtId="0" fontId="8" fillId="0" borderId="0" xfId="0" applyFont="1" applyFill="1" applyAlignment="1">
      <alignment horizontal="left" vertical="center"/>
    </xf>
    <xf numFmtId="43" fontId="7" fillId="0" borderId="0" xfId="0" applyNumberFormat="1" applyFont="1" applyFill="1" applyAlignment="1">
      <alignment horizontal="left" vertical="center" wrapText="1"/>
    </xf>
    <xf numFmtId="10" fontId="5" fillId="2" borderId="1" xfId="5" applyNumberFormat="1" applyFont="1" applyFill="1" applyBorder="1" applyAlignment="1">
      <alignment horizontal="right" vertical="center" wrapText="1"/>
    </xf>
    <xf numFmtId="0" fontId="0" fillId="0" borderId="0" xfId="0" applyFill="1" applyBorder="1" applyAlignment="1">
      <alignment vertical="center"/>
    </xf>
    <xf numFmtId="4" fontId="0" fillId="0" borderId="0" xfId="0" applyNumberFormat="1" applyFill="1" applyBorder="1" applyAlignment="1">
      <alignment vertical="center"/>
    </xf>
    <xf numFmtId="43" fontId="8" fillId="0" borderId="0" xfId="0" applyNumberFormat="1" applyFont="1" applyFill="1" applyAlignment="1">
      <alignment horizontal="left" vertical="center" wrapText="1"/>
    </xf>
    <xf numFmtId="0" fontId="7" fillId="0" borderId="0" xfId="0" applyFont="1" applyFill="1" applyBorder="1" applyAlignment="1">
      <alignment horizontal="left" vertical="center"/>
    </xf>
    <xf numFmtId="4" fontId="7" fillId="0" borderId="0" xfId="0" applyNumberFormat="1" applyFont="1" applyFill="1" applyBorder="1" applyAlignment="1">
      <alignment horizontal="left" vertical="center"/>
    </xf>
    <xf numFmtId="9" fontId="5" fillId="0" borderId="0" xfId="5" applyFont="1" applyFill="1" applyBorder="1" applyAlignment="1">
      <alignment vertical="center"/>
    </xf>
    <xf numFmtId="0" fontId="5" fillId="9"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43" fontId="5" fillId="0" borderId="0" xfId="0" applyNumberFormat="1" applyFont="1" applyFill="1" applyAlignment="1">
      <alignment horizontal="right" vertical="center" wrapText="1"/>
    </xf>
    <xf numFmtId="0" fontId="8" fillId="0" borderId="0" xfId="0" applyFont="1" applyFill="1" applyAlignment="1">
      <alignment horizontal="left" vertical="center" wrapText="1"/>
    </xf>
    <xf numFmtId="43" fontId="0" fillId="0" borderId="0" xfId="0" applyNumberFormat="1" applyFill="1" applyAlignment="1">
      <alignment vertical="center"/>
    </xf>
    <xf numFmtId="0" fontId="5" fillId="0" borderId="0" xfId="0" applyFont="1" applyFill="1" applyAlignment="1">
      <alignment horizontal="center" vertical="center"/>
    </xf>
    <xf numFmtId="10" fontId="5" fillId="0" borderId="0" xfId="5" applyNumberFormat="1" applyFont="1" applyFill="1" applyBorder="1" applyAlignment="1">
      <alignment horizontal="right" vertical="center" wrapText="1"/>
    </xf>
    <xf numFmtId="43" fontId="15" fillId="0" borderId="0" xfId="0" applyNumberFormat="1" applyFont="1" applyFill="1"/>
    <xf numFmtId="43" fontId="8" fillId="0" borderId="0" xfId="0" applyNumberFormat="1" applyFont="1"/>
    <xf numFmtId="0" fontId="8" fillId="0" borderId="0" xfId="0" applyFont="1"/>
    <xf numFmtId="43" fontId="1" fillId="0" borderId="0" xfId="0" applyNumberFormat="1" applyFont="1"/>
    <xf numFmtId="0" fontId="1" fillId="0" borderId="0" xfId="0" applyFont="1"/>
    <xf numFmtId="0" fontId="1" fillId="0" borderId="0" xfId="0" applyNumberFormat="1" applyFont="1"/>
    <xf numFmtId="0" fontId="14" fillId="0" borderId="1" xfId="0" applyFont="1" applyBorder="1" applyAlignment="1">
      <alignment wrapText="1"/>
    </xf>
    <xf numFmtId="0" fontId="7" fillId="0" borderId="1" xfId="0" applyFont="1" applyBorder="1" applyAlignment="1">
      <alignment horizontal="center"/>
    </xf>
    <xf numFmtId="0" fontId="14" fillId="0" borderId="1" xfId="0" applyFont="1" applyFill="1" applyBorder="1" applyAlignment="1">
      <alignment wrapText="1"/>
    </xf>
    <xf numFmtId="0" fontId="7" fillId="0" borderId="1" xfId="0" applyFont="1" applyFill="1" applyBorder="1" applyAlignment="1">
      <alignment horizontal="center"/>
    </xf>
    <xf numFmtId="0" fontId="7" fillId="0" borderId="1" xfId="0" applyFont="1" applyFill="1" applyBorder="1" applyAlignment="1">
      <alignment wrapText="1"/>
    </xf>
    <xf numFmtId="0" fontId="6" fillId="0" borderId="1" xfId="0" applyFont="1" applyBorder="1" applyAlignment="1">
      <alignment horizontal="center" wrapText="1"/>
    </xf>
    <xf numFmtId="0" fontId="8" fillId="2" borderId="1" xfId="0" applyFont="1" applyFill="1" applyBorder="1" applyAlignment="1">
      <alignment wrapText="1"/>
    </xf>
    <xf numFmtId="0" fontId="6" fillId="0" borderId="0" xfId="0" applyFont="1" applyBorder="1" applyAlignment="1">
      <alignment horizontal="center" wrapText="1"/>
    </xf>
    <xf numFmtId="0" fontId="14" fillId="0" borderId="0" xfId="0" applyFont="1" applyBorder="1" applyAlignment="1">
      <alignment wrapText="1"/>
    </xf>
    <xf numFmtId="43" fontId="17" fillId="0" borderId="0" xfId="0" applyNumberFormat="1" applyFont="1" applyBorder="1"/>
    <xf numFmtId="0" fontId="14" fillId="0" borderId="1" xfId="0" applyFont="1" applyBorder="1" applyAlignment="1">
      <alignment horizontal="center"/>
    </xf>
    <xf numFmtId="43" fontId="7" fillId="0" borderId="0" xfId="0" applyNumberFormat="1" applyFont="1"/>
    <xf numFmtId="0" fontId="14" fillId="0" borderId="1" xfId="0" applyFont="1" applyBorder="1" applyAlignment="1">
      <alignment horizontal="center" wrapText="1"/>
    </xf>
    <xf numFmtId="0" fontId="5" fillId="0" borderId="0" xfId="0" applyFont="1" applyFill="1" applyBorder="1" applyAlignment="1">
      <alignment horizontal="center"/>
    </xf>
    <xf numFmtId="0" fontId="8" fillId="0" borderId="0" xfId="0" applyFont="1" applyFill="1" applyBorder="1" applyAlignment="1">
      <alignment wrapText="1"/>
    </xf>
    <xf numFmtId="43" fontId="15" fillId="0" borderId="0" xfId="0" applyNumberFormat="1" applyFont="1" applyFill="1" applyBorder="1" applyAlignment="1">
      <alignment horizontal="right" vertical="center" wrapText="1"/>
    </xf>
    <xf numFmtId="43" fontId="1" fillId="0" borderId="0" xfId="0" applyNumberFormat="1" applyFont="1" applyFill="1"/>
    <xf numFmtId="0" fontId="1" fillId="0" borderId="0" xfId="0" applyFont="1" applyFill="1"/>
    <xf numFmtId="0" fontId="8" fillId="3" borderId="1" xfId="0" applyFont="1" applyFill="1" applyBorder="1" applyAlignment="1">
      <alignment horizontal="center" wrapText="1"/>
    </xf>
    <xf numFmtId="0" fontId="8" fillId="3" borderId="1" xfId="0" applyFont="1" applyFill="1" applyBorder="1" applyAlignment="1">
      <alignment wrapText="1"/>
    </xf>
    <xf numFmtId="43" fontId="16" fillId="3" borderId="1" xfId="0" applyNumberFormat="1" applyFont="1" applyFill="1" applyBorder="1" applyAlignment="1">
      <alignment horizontal="right" vertical="center" wrapText="1"/>
    </xf>
    <xf numFmtId="0" fontId="5" fillId="0" borderId="1" xfId="0" applyFont="1" applyBorder="1" applyAlignment="1">
      <alignment horizontal="center" wrapText="1"/>
    </xf>
    <xf numFmtId="0" fontId="7" fillId="0" borderId="1" xfId="0" applyFont="1" applyBorder="1" applyAlignment="1">
      <alignment horizontal="center" wrapText="1"/>
    </xf>
    <xf numFmtId="0" fontId="5" fillId="2" borderId="1" xfId="0" applyFont="1" applyFill="1" applyBorder="1" applyAlignment="1">
      <alignment horizontal="center" wrapText="1"/>
    </xf>
    <xf numFmtId="0" fontId="4" fillId="0" borderId="1" xfId="0" applyFont="1" applyBorder="1" applyAlignment="1">
      <alignment horizontal="center" wrapText="1"/>
    </xf>
    <xf numFmtId="0" fontId="8" fillId="0" borderId="1" xfId="0" applyFont="1" applyBorder="1" applyAlignment="1">
      <alignment horizontal="center" wrapText="1"/>
    </xf>
    <xf numFmtId="0" fontId="47" fillId="0" borderId="1" xfId="4" applyFont="1" applyBorder="1" applyAlignment="1">
      <alignment vertical="center"/>
    </xf>
    <xf numFmtId="0" fontId="8" fillId="8" borderId="1" xfId="0" applyFont="1" applyFill="1" applyBorder="1" applyAlignment="1">
      <alignment horizontal="center" wrapText="1"/>
    </xf>
    <xf numFmtId="0" fontId="8" fillId="8" borderId="1" xfId="0" applyFont="1" applyFill="1" applyBorder="1" applyAlignment="1">
      <alignment wrapText="1"/>
    </xf>
    <xf numFmtId="43" fontId="16" fillId="8" borderId="1" xfId="0" applyNumberFormat="1" applyFont="1" applyFill="1" applyBorder="1" applyAlignment="1">
      <alignment horizontal="right" vertical="center" wrapText="1"/>
    </xf>
    <xf numFmtId="0" fontId="8" fillId="0" borderId="0" xfId="0" applyFont="1" applyFill="1" applyBorder="1" applyAlignment="1">
      <alignment horizontal="center" wrapText="1"/>
    </xf>
    <xf numFmtId="43" fontId="16" fillId="0" borderId="0" xfId="0" applyNumberFormat="1" applyFont="1" applyFill="1" applyBorder="1"/>
    <xf numFmtId="43" fontId="16" fillId="0" borderId="0" xfId="0" applyNumberFormat="1" applyFont="1" applyFill="1"/>
    <xf numFmtId="0" fontId="1" fillId="0" borderId="0" xfId="0" applyFont="1" applyFill="1" applyAlignment="1">
      <alignment horizontal="left"/>
    </xf>
    <xf numFmtId="0" fontId="48" fillId="5" borderId="0" xfId="0" applyFont="1" applyFill="1"/>
    <xf numFmtId="43" fontId="49" fillId="0" borderId="0" xfId="0" applyNumberFormat="1" applyFont="1"/>
    <xf numFmtId="0" fontId="49" fillId="0" borderId="0" xfId="0" applyFont="1"/>
    <xf numFmtId="0" fontId="1" fillId="0" borderId="1" xfId="0" applyFont="1" applyBorder="1" applyAlignment="1">
      <alignment horizontal="center"/>
    </xf>
    <xf numFmtId="0" fontId="7" fillId="0" borderId="1" xfId="0" applyFont="1" applyBorder="1" applyAlignment="1">
      <alignment horizontal="left" wrapText="1" indent="2"/>
    </xf>
    <xf numFmtId="0" fontId="1" fillId="8" borderId="1" xfId="0" applyFont="1" applyFill="1" applyBorder="1" applyAlignment="1">
      <alignment horizontal="center"/>
    </xf>
    <xf numFmtId="0" fontId="7" fillId="8" borderId="1" xfId="0" applyFont="1" applyFill="1" applyBorder="1" applyAlignment="1">
      <alignment horizontal="left" wrapText="1" indent="2"/>
    </xf>
    <xf numFmtId="0" fontId="8" fillId="2" borderId="1" xfId="0" applyFont="1" applyFill="1" applyBorder="1" applyAlignment="1">
      <alignment horizontal="center" wrapText="1"/>
    </xf>
    <xf numFmtId="43" fontId="15" fillId="3" borderId="1" xfId="3" applyNumberFormat="1" applyFont="1" applyFill="1" applyBorder="1" applyAlignment="1">
      <alignment horizontal="right" vertical="center" wrapText="1"/>
    </xf>
    <xf numFmtId="0" fontId="8" fillId="0" borderId="1" xfId="0" applyFont="1" applyBorder="1" applyAlignment="1">
      <alignment horizontal="center"/>
    </xf>
    <xf numFmtId="0" fontId="8" fillId="2" borderId="1" xfId="0" applyFont="1" applyFill="1" applyBorder="1" applyAlignment="1">
      <alignment horizontal="center"/>
    </xf>
    <xf numFmtId="0" fontId="1" fillId="0" borderId="0" xfId="0" applyFont="1" applyBorder="1" applyAlignment="1">
      <alignment horizontal="center"/>
    </xf>
    <xf numFmtId="0" fontId="7" fillId="0" borderId="0" xfId="0" applyFont="1" applyBorder="1" applyAlignment="1">
      <alignment horizontal="right" wrapText="1"/>
    </xf>
    <xf numFmtId="0" fontId="7" fillId="0" borderId="0" xfId="0" applyFont="1" applyBorder="1" applyAlignment="1">
      <alignment horizontal="left" wrapText="1" indent="1"/>
    </xf>
    <xf numFmtId="43" fontId="50" fillId="0" borderId="0" xfId="0" applyNumberFormat="1" applyFont="1"/>
    <xf numFmtId="0" fontId="50" fillId="0" borderId="0" xfId="0" applyFont="1"/>
    <xf numFmtId="0" fontId="1" fillId="0" borderId="0" xfId="0" applyFont="1" applyFill="1" applyBorder="1" applyAlignment="1">
      <alignment horizontal="center"/>
    </xf>
    <xf numFmtId="0" fontId="8" fillId="0" borderId="0" xfId="0" applyFont="1" applyFill="1" applyBorder="1" applyAlignment="1">
      <alignment horizontal="right" wrapText="1"/>
    </xf>
    <xf numFmtId="43" fontId="16" fillId="0" borderId="0" xfId="0" applyNumberFormat="1" applyFont="1" applyFill="1" applyBorder="1" applyAlignment="1">
      <alignment horizontal="right" vertical="center" wrapText="1"/>
    </xf>
    <xf numFmtId="0" fontId="7" fillId="8" borderId="1" xfId="0" applyFont="1" applyFill="1" applyBorder="1" applyAlignment="1">
      <alignment horizontal="center"/>
    </xf>
    <xf numFmtId="0" fontId="1" fillId="2" borderId="1" xfId="0" applyFont="1" applyFill="1" applyBorder="1" applyAlignment="1">
      <alignment horizontal="center"/>
    </xf>
    <xf numFmtId="43" fontId="16" fillId="2" borderId="1" xfId="0" applyNumberFormat="1" applyFont="1" applyFill="1" applyBorder="1" applyAlignment="1">
      <alignment horizontal="right" vertical="center" wrapText="1"/>
    </xf>
    <xf numFmtId="0" fontId="7" fillId="0" borderId="0" xfId="0" applyFont="1" applyFill="1" applyAlignment="1">
      <alignment horizontal="left" wrapText="1"/>
    </xf>
    <xf numFmtId="0" fontId="7" fillId="0" borderId="0" xfId="0" applyFont="1" applyFill="1" applyAlignment="1">
      <alignment horizontal="right" wrapText="1"/>
    </xf>
    <xf numFmtId="0" fontId="1" fillId="0" borderId="0" xfId="0" applyNumberFormat="1" applyFont="1" applyAlignment="1">
      <alignment horizontal="center"/>
    </xf>
    <xf numFmtId="43" fontId="16" fillId="4" borderId="1" xfId="0" applyNumberFormat="1" applyFont="1" applyFill="1" applyBorder="1" applyAlignment="1">
      <alignment horizontal="right" vertical="center" wrapText="1"/>
    </xf>
    <xf numFmtId="164" fontId="15" fillId="3" borderId="1" xfId="5" applyNumberFormat="1" applyFont="1" applyFill="1" applyBorder="1"/>
    <xf numFmtId="43" fontId="16" fillId="3" borderId="1" xfId="0" applyNumberFormat="1" applyFont="1" applyFill="1" applyBorder="1"/>
    <xf numFmtId="0" fontId="50" fillId="0" borderId="1" xfId="0" applyFont="1" applyBorder="1" applyAlignment="1">
      <alignment horizontal="center"/>
    </xf>
    <xf numFmtId="0" fontId="8" fillId="0" borderId="15" xfId="0" applyFont="1" applyBorder="1" applyAlignment="1">
      <alignment horizontal="center"/>
    </xf>
    <xf numFmtId="0" fontId="7" fillId="0" borderId="15" xfId="0" applyFont="1" applyBorder="1" applyAlignment="1">
      <alignment horizontal="right" wrapText="1"/>
    </xf>
    <xf numFmtId="43" fontId="15" fillId="0" borderId="15" xfId="0" applyNumberFormat="1" applyFont="1" applyBorder="1" applyAlignment="1">
      <alignment horizontal="right" vertical="center" wrapText="1"/>
    </xf>
    <xf numFmtId="0" fontId="8" fillId="0" borderId="15" xfId="0" applyFont="1" applyBorder="1" applyAlignment="1">
      <alignment horizontal="right" wrapText="1"/>
    </xf>
    <xf numFmtId="9" fontId="15" fillId="0" borderId="1" xfId="0" applyNumberFormat="1" applyFont="1" applyBorder="1"/>
    <xf numFmtId="0" fontId="0" fillId="5" borderId="0" xfId="0" applyFill="1"/>
    <xf numFmtId="0" fontId="15" fillId="0" borderId="0" xfId="3" applyNumberFormat="1" applyFont="1" applyFill="1" applyBorder="1" applyAlignment="1">
      <alignment vertical="top" wrapText="1"/>
    </xf>
    <xf numFmtId="3" fontId="19" fillId="0" borderId="0" xfId="3" applyFont="1" applyAlignment="1">
      <alignment horizontal="left"/>
    </xf>
    <xf numFmtId="3" fontId="22" fillId="0" borderId="0" xfId="3" applyFont="1" applyAlignment="1">
      <alignment horizontal="center"/>
    </xf>
    <xf numFmtId="9" fontId="5" fillId="2" borderId="1" xfId="0" applyNumberFormat="1" applyFont="1" applyFill="1" applyBorder="1" applyAlignment="1">
      <alignment horizontal="center" vertical="center"/>
    </xf>
    <xf numFmtId="10" fontId="5" fillId="2" borderId="1" xfId="0" applyNumberFormat="1" applyFont="1" applyFill="1" applyBorder="1" applyAlignment="1">
      <alignment horizontal="center" vertical="center"/>
    </xf>
    <xf numFmtId="0" fontId="4" fillId="2" borderId="1" xfId="0" applyFont="1" applyFill="1" applyBorder="1" applyAlignment="1">
      <alignment horizontal="center"/>
    </xf>
    <xf numFmtId="0" fontId="4" fillId="2" borderId="1" xfId="0" applyFont="1" applyFill="1" applyBorder="1" applyAlignment="1">
      <alignment horizontal="left" vertical="center" wrapText="1" indent="1"/>
    </xf>
    <xf numFmtId="0" fontId="26"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2" borderId="6"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11" fillId="2" borderId="1" xfId="0" applyNumberFormat="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10" fillId="2" borderId="11" xfId="0" applyFont="1" applyFill="1" applyBorder="1" applyAlignment="1">
      <alignment horizontal="left" vertical="center" wrapText="1"/>
    </xf>
    <xf numFmtId="0" fontId="11" fillId="2" borderId="1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26" fillId="2" borderId="1" xfId="0" applyFont="1" applyFill="1" applyBorder="1" applyAlignment="1">
      <alignment vertical="center" wrapText="1"/>
    </xf>
    <xf numFmtId="0" fontId="10" fillId="2" borderId="1" xfId="0" applyFont="1" applyFill="1" applyBorder="1" applyAlignment="1">
      <alignment vertical="center" wrapText="1"/>
    </xf>
    <xf numFmtId="0" fontId="21" fillId="2" borderId="1" xfId="0" applyFont="1" applyFill="1" applyBorder="1" applyAlignment="1">
      <alignment vertical="center" wrapText="1"/>
    </xf>
    <xf numFmtId="0" fontId="21" fillId="2" borderId="1" xfId="0" applyFont="1" applyFill="1" applyBorder="1" applyAlignment="1">
      <alignment horizontal="center" vertical="center" wrapText="1"/>
    </xf>
    <xf numFmtId="0" fontId="20" fillId="2" borderId="1" xfId="0" applyFont="1" applyFill="1" applyBorder="1" applyAlignment="1">
      <alignment vertical="center" wrapText="1"/>
    </xf>
    <xf numFmtId="164" fontId="15" fillId="3" borderId="11" xfId="5" applyNumberFormat="1" applyFont="1" applyFill="1" applyBorder="1"/>
    <xf numFmtId="10" fontId="15" fillId="0" borderId="1" xfId="5" applyNumberFormat="1" applyFont="1" applyBorder="1"/>
    <xf numFmtId="166" fontId="25" fillId="0" borderId="1" xfId="0" applyNumberFormat="1" applyFont="1" applyFill="1" applyBorder="1" applyAlignment="1" applyProtection="1">
      <alignment horizontal="right" vertical="center" wrapText="1"/>
    </xf>
    <xf numFmtId="0" fontId="4" fillId="0" borderId="1" xfId="0" applyFont="1" applyBorder="1" applyAlignment="1">
      <alignment horizontal="center"/>
    </xf>
    <xf numFmtId="0" fontId="7" fillId="0" borderId="1" xfId="0" applyFont="1" applyBorder="1" applyAlignment="1">
      <alignment vertical="top" wrapText="1"/>
    </xf>
    <xf numFmtId="0" fontId="5" fillId="5" borderId="0" xfId="0" applyFont="1" applyFill="1"/>
    <xf numFmtId="0" fontId="7" fillId="0" borderId="1" xfId="0" applyFont="1" applyBorder="1" applyAlignment="1">
      <alignment horizontal="left" vertical="top" wrapText="1" indent="1"/>
    </xf>
    <xf numFmtId="0" fontId="8" fillId="0" borderId="1" xfId="0" applyFont="1" applyBorder="1" applyAlignment="1">
      <alignment vertical="top" wrapText="1"/>
    </xf>
    <xf numFmtId="169" fontId="14" fillId="0" borderId="1" xfId="0" applyNumberFormat="1" applyFont="1" applyBorder="1" applyAlignment="1">
      <alignment horizontal="center"/>
    </xf>
    <xf numFmtId="169" fontId="14" fillId="0" borderId="1" xfId="0" applyNumberFormat="1" applyFont="1" applyBorder="1" applyAlignment="1">
      <alignment vertical="top" wrapText="1"/>
    </xf>
    <xf numFmtId="169" fontId="17" fillId="0" borderId="1" xfId="0" applyNumberFormat="1" applyFont="1" applyBorder="1" applyAlignment="1">
      <alignment horizontal="right" vertical="center" wrapText="1"/>
    </xf>
    <xf numFmtId="0" fontId="8" fillId="0" borderId="11" xfId="0" applyFont="1" applyBorder="1" applyAlignment="1">
      <alignment wrapText="1"/>
    </xf>
    <xf numFmtId="0" fontId="5" fillId="0" borderId="1" xfId="0" applyFont="1" applyBorder="1" applyAlignment="1">
      <alignment horizontal="center" vertical="top"/>
    </xf>
    <xf numFmtId="0" fontId="4" fillId="0" borderId="0" xfId="0" applyNumberFormat="1" applyFont="1" applyAlignment="1">
      <alignment horizontal="center"/>
    </xf>
    <xf numFmtId="43" fontId="15" fillId="0" borderId="1" xfId="0" applyNumberFormat="1" applyFont="1" applyBorder="1" applyAlignment="1">
      <alignment horizontal="right" vertical="top" wrapText="1"/>
    </xf>
    <xf numFmtId="43" fontId="51" fillId="0" borderId="0" xfId="0" applyNumberFormat="1" applyFont="1"/>
    <xf numFmtId="43" fontId="8" fillId="0" borderId="0" xfId="0" applyNumberFormat="1" applyFont="1" applyFill="1" applyBorder="1"/>
    <xf numFmtId="43" fontId="15" fillId="5" borderId="0" xfId="0" applyNumberFormat="1" applyFont="1" applyFill="1" applyBorder="1"/>
    <xf numFmtId="0" fontId="52"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43" fontId="15" fillId="4" borderId="7" xfId="0" applyNumberFormat="1" applyFont="1" applyFill="1" applyBorder="1" applyAlignment="1"/>
    <xf numFmtId="43" fontId="15" fillId="4" borderId="4" xfId="0" applyNumberFormat="1" applyFont="1" applyFill="1" applyBorder="1" applyAlignment="1"/>
    <xf numFmtId="43" fontId="15" fillId="4" borderId="8" xfId="0" applyNumberFormat="1" applyFont="1" applyFill="1" applyBorder="1" applyAlignment="1"/>
    <xf numFmtId="0" fontId="1" fillId="0" borderId="1" xfId="0" applyFont="1" applyFill="1" applyBorder="1" applyAlignment="1">
      <alignment vertical="center"/>
    </xf>
    <xf numFmtId="43" fontId="14" fillId="0" borderId="0" xfId="1" applyNumberFormat="1" applyFont="1" applyFill="1" applyBorder="1" applyAlignment="1">
      <alignment horizontal="left" vertical="center" readingOrder="1"/>
    </xf>
    <xf numFmtId="0" fontId="53" fillId="0" borderId="0" xfId="0" applyFont="1"/>
    <xf numFmtId="0" fontId="1" fillId="0" borderId="1" xfId="0" applyFont="1" applyBorder="1" applyAlignment="1">
      <alignment horizontal="center" vertical="center"/>
    </xf>
    <xf numFmtId="2" fontId="5" fillId="0" borderId="1" xfId="0" applyNumberFormat="1" applyFont="1" applyBorder="1" applyAlignment="1">
      <alignment vertical="center" wrapText="1"/>
    </xf>
    <xf numFmtId="43" fontId="30" fillId="11" borderId="1" xfId="0" applyNumberFormat="1" applyFont="1" applyFill="1" applyBorder="1" applyAlignment="1">
      <alignment horizontal="right" vertical="center" wrapText="1"/>
    </xf>
    <xf numFmtId="2" fontId="7" fillId="0" borderId="1" xfId="0" applyNumberFormat="1" applyFont="1" applyBorder="1" applyAlignment="1">
      <alignment vertical="center"/>
    </xf>
    <xf numFmtId="0" fontId="5" fillId="0" borderId="1" xfId="0" applyFont="1" applyBorder="1" applyAlignment="1">
      <alignment horizontal="center" vertical="center"/>
    </xf>
    <xf numFmtId="2" fontId="5" fillId="0" borderId="1" xfId="0" applyNumberFormat="1" applyFont="1" applyFill="1" applyBorder="1" applyAlignment="1">
      <alignment horizontal="left" vertical="center" wrapText="1"/>
    </xf>
    <xf numFmtId="0" fontId="5" fillId="0" borderId="0" xfId="0" applyFont="1" applyFill="1" applyBorder="1" applyAlignment="1">
      <alignment horizontal="left" wrapText="1" indent="1"/>
    </xf>
    <xf numFmtId="0" fontId="5" fillId="2" borderId="1" xfId="0" applyFont="1" applyFill="1" applyBorder="1" applyAlignment="1">
      <alignment horizontal="left" wrapText="1"/>
    </xf>
    <xf numFmtId="43" fontId="28" fillId="2" borderId="1" xfId="0" applyNumberFormat="1" applyFont="1" applyFill="1" applyBorder="1" applyAlignment="1">
      <alignment horizontal="right" vertical="center" wrapText="1"/>
    </xf>
    <xf numFmtId="0" fontId="5" fillId="3" borderId="1" xfId="0" applyFont="1" applyFill="1" applyBorder="1" applyAlignment="1">
      <alignment horizontal="left" wrapText="1"/>
    </xf>
    <xf numFmtId="43" fontId="28" fillId="3" borderId="1" xfId="0" applyNumberFormat="1" applyFont="1" applyFill="1" applyBorder="1" applyAlignment="1">
      <alignment horizontal="right" vertical="center" wrapText="1"/>
    </xf>
    <xf numFmtId="2" fontId="5" fillId="2" borderId="1" xfId="0" applyNumberFormat="1" applyFont="1" applyFill="1" applyBorder="1" applyAlignment="1">
      <alignment horizontal="right" vertical="center" wrapText="1"/>
    </xf>
    <xf numFmtId="2" fontId="5" fillId="9" borderId="1" xfId="0" applyNumberFormat="1" applyFont="1" applyFill="1" applyBorder="1" applyAlignment="1">
      <alignment horizontal="right" vertical="center" wrapText="1"/>
    </xf>
    <xf numFmtId="0" fontId="8" fillId="0" borderId="0" xfId="0" applyFont="1" applyBorder="1" applyAlignment="1">
      <alignment wrapText="1"/>
    </xf>
    <xf numFmtId="10" fontId="15" fillId="0" borderId="0" xfId="5" applyNumberFormat="1" applyFont="1" applyBorder="1"/>
    <xf numFmtId="43" fontId="8" fillId="0" borderId="1" xfId="0" applyNumberFormat="1" applyFont="1" applyFill="1" applyBorder="1" applyAlignment="1">
      <alignment horizontal="right" vertical="top" wrapText="1"/>
    </xf>
    <xf numFmtId="2" fontId="8" fillId="0" borderId="0" xfId="0" applyNumberFormat="1" applyFont="1" applyFill="1" applyBorder="1" applyAlignment="1">
      <alignment vertical="top"/>
    </xf>
    <xf numFmtId="43" fontId="7" fillId="0" borderId="0" xfId="0" applyNumberFormat="1" applyFont="1" applyFill="1" applyBorder="1" applyAlignment="1">
      <alignment vertical="top"/>
    </xf>
    <xf numFmtId="0" fontId="7" fillId="0" borderId="0" xfId="0" applyFont="1" applyFill="1" applyBorder="1" applyAlignment="1">
      <alignment vertical="top"/>
    </xf>
    <xf numFmtId="43" fontId="16" fillId="0" borderId="24" xfId="0" applyNumberFormat="1" applyFont="1" applyBorder="1" applyAlignment="1">
      <alignment horizontal="right" vertical="center" wrapText="1"/>
    </xf>
    <xf numFmtId="0" fontId="8" fillId="5" borderId="0" xfId="0" applyFont="1" applyFill="1" applyAlignment="1">
      <alignment horizontal="left" vertical="center"/>
    </xf>
    <xf numFmtId="0" fontId="5" fillId="5" borderId="7" xfId="0" applyFont="1" applyFill="1" applyBorder="1" applyAlignment="1">
      <alignment horizontal="left" vertical="center"/>
    </xf>
    <xf numFmtId="0" fontId="7" fillId="12" borderId="4" xfId="0" applyFont="1" applyFill="1" applyBorder="1" applyAlignment="1">
      <alignment horizontal="left" vertical="center" indent="1"/>
    </xf>
    <xf numFmtId="43" fontId="16" fillId="5" borderId="4" xfId="0" applyNumberFormat="1" applyFont="1" applyFill="1" applyBorder="1" applyAlignment="1">
      <alignment horizontal="right" vertical="center" wrapText="1"/>
    </xf>
    <xf numFmtId="0" fontId="1" fillId="5" borderId="8" xfId="0" applyFont="1" applyFill="1" applyBorder="1"/>
    <xf numFmtId="43" fontId="5" fillId="5" borderId="1" xfId="0" applyNumberFormat="1" applyFont="1" applyFill="1" applyBorder="1" applyAlignment="1">
      <alignment horizontal="left" vertical="center" wrapText="1"/>
    </xf>
    <xf numFmtId="43" fontId="15" fillId="0" borderId="24" xfId="0" applyNumberFormat="1" applyFont="1" applyFill="1" applyBorder="1"/>
    <xf numFmtId="43" fontId="15" fillId="0" borderId="0" xfId="0" applyNumberFormat="1" applyFont="1" applyFill="1" applyBorder="1"/>
    <xf numFmtId="0" fontId="5" fillId="13" borderId="1" xfId="0" applyFont="1" applyFill="1" applyBorder="1" applyAlignment="1">
      <alignment horizontal="center" vertical="center"/>
    </xf>
    <xf numFmtId="9" fontId="54" fillId="13" borderId="1" xfId="0" applyNumberFormat="1" applyFont="1" applyFill="1" applyBorder="1" applyAlignment="1">
      <alignment horizontal="center" vertical="center"/>
    </xf>
    <xf numFmtId="43" fontId="56" fillId="0" borderId="1" xfId="0" applyNumberFormat="1" applyFont="1" applyBorder="1" applyAlignment="1">
      <alignment horizontal="right" vertical="center" wrapText="1"/>
    </xf>
    <xf numFmtId="43" fontId="17" fillId="0" borderId="1" xfId="0" applyNumberFormat="1" applyFont="1" applyFill="1" applyBorder="1" applyAlignment="1">
      <alignment horizontal="right" wrapText="1"/>
    </xf>
    <xf numFmtId="10" fontId="0" fillId="0" borderId="0" xfId="0" applyNumberFormat="1" applyAlignment="1">
      <alignment vertical="center"/>
    </xf>
    <xf numFmtId="43" fontId="25" fillId="0" borderId="1" xfId="0" applyNumberFormat="1" applyFont="1" applyFill="1" applyBorder="1" applyAlignment="1">
      <alignment horizontal="right" vertical="center" wrapText="1"/>
    </xf>
    <xf numFmtId="0" fontId="6" fillId="0" borderId="1" xfId="0" applyFont="1" applyBorder="1" applyAlignment="1">
      <alignment vertical="top" wrapText="1"/>
    </xf>
    <xf numFmtId="43" fontId="28" fillId="0" borderId="1" xfId="0" applyNumberFormat="1" applyFont="1" applyFill="1" applyBorder="1" applyAlignment="1">
      <alignment horizontal="right" vertical="center" wrapText="1"/>
    </xf>
    <xf numFmtId="0" fontId="57" fillId="0" borderId="1" xfId="4" applyFont="1" applyFill="1" applyBorder="1" applyAlignment="1">
      <alignment vertical="center"/>
    </xf>
    <xf numFmtId="43" fontId="58" fillId="0" borderId="1" xfId="4" applyNumberFormat="1" applyFont="1" applyFill="1" applyBorder="1" applyAlignment="1">
      <alignment horizontal="right" vertical="center" wrapText="1"/>
    </xf>
    <xf numFmtId="43" fontId="28" fillId="3" borderId="1" xfId="4" applyNumberFormat="1" applyFont="1" applyFill="1" applyBorder="1" applyAlignment="1">
      <alignment horizontal="right" vertical="center" wrapText="1"/>
    </xf>
    <xf numFmtId="43" fontId="6" fillId="0" borderId="1" xfId="0" applyNumberFormat="1" applyFont="1" applyFill="1" applyBorder="1" applyAlignment="1">
      <alignment horizontal="right" vertical="top" wrapText="1"/>
    </xf>
    <xf numFmtId="43" fontId="1" fillId="0" borderId="1" xfId="0" applyNumberFormat="1" applyFont="1" applyFill="1" applyBorder="1" applyAlignment="1">
      <alignment horizontal="right" vertical="top" wrapText="1"/>
    </xf>
    <xf numFmtId="43" fontId="5" fillId="0" borderId="1" xfId="0" applyNumberFormat="1" applyFont="1" applyFill="1" applyBorder="1" applyAlignment="1">
      <alignment horizontal="right" vertical="center" wrapText="1"/>
    </xf>
    <xf numFmtId="4" fontId="5" fillId="4" borderId="1" xfId="0" applyNumberFormat="1" applyFont="1" applyFill="1" applyBorder="1" applyAlignment="1">
      <alignment vertical="center"/>
    </xf>
    <xf numFmtId="43" fontId="59" fillId="0" borderId="1" xfId="0" applyNumberFormat="1" applyFont="1" applyBorder="1" applyAlignment="1">
      <alignment horizontal="right" vertical="center" wrapText="1"/>
    </xf>
    <xf numFmtId="43" fontId="28" fillId="0" borderId="1" xfId="0" applyNumberFormat="1" applyFont="1" applyBorder="1" applyAlignment="1">
      <alignment horizontal="right" vertical="center" wrapText="1"/>
    </xf>
    <xf numFmtId="43" fontId="28" fillId="8" borderId="1" xfId="0" applyNumberFormat="1" applyFont="1" applyFill="1" applyBorder="1" applyAlignment="1">
      <alignment horizontal="right" vertical="center" wrapText="1"/>
    </xf>
    <xf numFmtId="10" fontId="5"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xf>
    <xf numFmtId="10" fontId="5" fillId="0" borderId="0" xfId="0" applyNumberFormat="1" applyFont="1" applyFill="1" applyAlignment="1">
      <alignment horizontal="right" vertical="center" wrapText="1"/>
    </xf>
    <xf numFmtId="170" fontId="4" fillId="2" borderId="1" xfId="0" applyNumberFormat="1" applyFont="1" applyFill="1" applyBorder="1" applyAlignment="1">
      <alignment horizontal="right" wrapText="1"/>
    </xf>
    <xf numFmtId="170" fontId="4" fillId="6" borderId="1" xfId="0" applyNumberFormat="1" applyFont="1" applyFill="1" applyBorder="1" applyAlignment="1">
      <alignment horizontal="right" wrapText="1"/>
    </xf>
    <xf numFmtId="170" fontId="4" fillId="0" borderId="1" xfId="0" applyNumberFormat="1" applyFont="1" applyBorder="1" applyAlignment="1">
      <alignment horizontal="right" wrapText="1"/>
    </xf>
    <xf numFmtId="10" fontId="4" fillId="2" borderId="1" xfId="0" applyNumberFormat="1" applyFont="1" applyFill="1" applyBorder="1" applyAlignment="1">
      <alignment horizontal="right" wrapText="1"/>
    </xf>
    <xf numFmtId="10" fontId="4" fillId="2" borderId="1" xfId="0" applyNumberFormat="1" applyFont="1" applyFill="1" applyBorder="1" applyAlignment="1">
      <alignment wrapText="1"/>
    </xf>
    <xf numFmtId="10" fontId="4" fillId="6" borderId="1" xfId="0" applyNumberFormat="1" applyFont="1" applyFill="1" applyBorder="1" applyAlignment="1">
      <alignment horizontal="right" wrapText="1"/>
    </xf>
    <xf numFmtId="10" fontId="4" fillId="6" borderId="1" xfId="0" applyNumberFormat="1" applyFont="1" applyFill="1" applyBorder="1" applyAlignment="1">
      <alignment horizontal="justify" wrapText="1"/>
    </xf>
    <xf numFmtId="0" fontId="63" fillId="0" borderId="0" xfId="0" applyFont="1" applyFill="1" applyAlignment="1">
      <alignment vertical="center" readingOrder="1"/>
    </xf>
    <xf numFmtId="0" fontId="62" fillId="0" borderId="0" xfId="0" applyFont="1"/>
    <xf numFmtId="0" fontId="1" fillId="2" borderId="1" xfId="0" applyFont="1" applyFill="1" applyBorder="1" applyAlignment="1">
      <alignment horizontal="left" vertical="center"/>
    </xf>
    <xf numFmtId="0" fontId="64" fillId="0" borderId="0" xfId="0" applyFont="1" applyFill="1" applyAlignment="1">
      <alignment vertical="center"/>
    </xf>
    <xf numFmtId="43" fontId="37" fillId="0" borderId="0" xfId="0" applyNumberFormat="1" applyFont="1" applyFill="1" applyAlignment="1">
      <alignment horizontal="right" vertical="center" wrapText="1"/>
    </xf>
    <xf numFmtId="0" fontId="1" fillId="0" borderId="0" xfId="0" applyFont="1" applyAlignment="1">
      <alignment vertical="center"/>
    </xf>
    <xf numFmtId="43" fontId="1" fillId="0" borderId="0" xfId="0" applyNumberFormat="1" applyFont="1" applyAlignment="1">
      <alignment horizontal="right" vertical="center" wrapText="1"/>
    </xf>
    <xf numFmtId="0" fontId="65" fillId="0" borderId="0" xfId="0" applyFont="1" applyAlignment="1">
      <alignment vertical="center"/>
    </xf>
    <xf numFmtId="10" fontId="1" fillId="0" borderId="0" xfId="0" applyNumberFormat="1" applyFont="1" applyAlignment="1">
      <alignment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right" vertical="center" wrapText="1"/>
    </xf>
    <xf numFmtId="0" fontId="1" fillId="0" borderId="6" xfId="0" applyFont="1" applyBorder="1" applyAlignment="1">
      <alignment horizontal="right" vertical="center" wrapText="1"/>
    </xf>
    <xf numFmtId="0" fontId="5" fillId="0" borderId="7" xfId="0" applyFont="1" applyBorder="1" applyAlignment="1">
      <alignment horizontal="justify" vertical="center" wrapText="1"/>
    </xf>
    <xf numFmtId="0" fontId="5" fillId="0" borderId="26" xfId="0" applyFont="1" applyBorder="1" applyAlignment="1">
      <alignment horizontal="right" vertical="center" wrapText="1"/>
    </xf>
    <xf numFmtId="0" fontId="1" fillId="0" borderId="27" xfId="0" applyFont="1" applyBorder="1" applyAlignment="1">
      <alignment horizontal="center" vertical="center" wrapText="1"/>
    </xf>
    <xf numFmtId="0" fontId="1"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22" fillId="0" borderId="0" xfId="0" applyFont="1" applyFill="1" applyAlignment="1">
      <alignment horizontal="left" vertical="center" wrapText="1"/>
    </xf>
    <xf numFmtId="0" fontId="12" fillId="3" borderId="25" xfId="0" applyFont="1" applyFill="1" applyBorder="1" applyAlignment="1">
      <alignment horizontal="center" wrapText="1"/>
    </xf>
    <xf numFmtId="0" fontId="12" fillId="3" borderId="3" xfId="0" applyFont="1" applyFill="1" applyBorder="1" applyAlignment="1">
      <alignment horizontal="center" wrapText="1"/>
    </xf>
    <xf numFmtId="0" fontId="11" fillId="3" borderId="7" xfId="0" applyFont="1" applyFill="1" applyBorder="1" applyAlignment="1">
      <alignment horizontal="center" wrapText="1"/>
    </xf>
    <xf numFmtId="0" fontId="11" fillId="3" borderId="4" xfId="0" applyFont="1" applyFill="1" applyBorder="1" applyAlignment="1">
      <alignment horizontal="center" wrapText="1"/>
    </xf>
    <xf numFmtId="0" fontId="11" fillId="3" borderId="8" xfId="0" applyFont="1" applyFill="1" applyBorder="1" applyAlignment="1">
      <alignment horizontal="center" wrapText="1"/>
    </xf>
    <xf numFmtId="0" fontId="22" fillId="3" borderId="0" xfId="0" applyFont="1" applyFill="1" applyAlignment="1">
      <alignment horizontal="left" vertical="center" wrapText="1"/>
    </xf>
    <xf numFmtId="3" fontId="10" fillId="0" borderId="0" xfId="3" applyFont="1" applyAlignment="1">
      <alignment horizontal="left" wrapText="1"/>
    </xf>
    <xf numFmtId="0" fontId="5" fillId="4" borderId="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8" xfId="0" applyFont="1" applyFill="1" applyBorder="1" applyAlignment="1">
      <alignment horizontal="center" vertical="center"/>
    </xf>
    <xf numFmtId="43" fontId="15" fillId="4" borderId="7" xfId="0" applyNumberFormat="1" applyFont="1" applyFill="1" applyBorder="1" applyAlignment="1">
      <alignment horizontal="center"/>
    </xf>
    <xf numFmtId="43" fontId="15" fillId="4" borderId="4" xfId="0" applyNumberFormat="1" applyFont="1" applyFill="1" applyBorder="1" applyAlignment="1">
      <alignment horizontal="center"/>
    </xf>
    <xf numFmtId="43" fontId="15" fillId="4" borderId="8" xfId="0" applyNumberFormat="1" applyFont="1" applyFill="1" applyBorder="1" applyAlignment="1">
      <alignment horizontal="center"/>
    </xf>
    <xf numFmtId="43" fontId="8" fillId="4" borderId="7" xfId="0" applyNumberFormat="1" applyFont="1" applyFill="1" applyBorder="1" applyAlignment="1">
      <alignment horizontal="left"/>
    </xf>
    <xf numFmtId="43" fontId="8" fillId="4" borderId="4" xfId="0" applyNumberFormat="1" applyFont="1" applyFill="1" applyBorder="1" applyAlignment="1">
      <alignment horizontal="left"/>
    </xf>
    <xf numFmtId="43" fontId="8" fillId="4" borderId="8" xfId="0" applyNumberFormat="1" applyFont="1" applyFill="1" applyBorder="1" applyAlignment="1">
      <alignment horizontal="left"/>
    </xf>
    <xf numFmtId="43" fontId="28" fillId="4" borderId="7" xfId="0" applyNumberFormat="1" applyFont="1" applyFill="1" applyBorder="1" applyAlignment="1">
      <alignment horizontal="center"/>
    </xf>
    <xf numFmtId="0" fontId="5" fillId="9" borderId="7" xfId="0" applyFont="1" applyFill="1" applyBorder="1" applyAlignment="1">
      <alignment vertical="center"/>
    </xf>
    <xf numFmtId="0" fontId="5" fillId="9" borderId="4" xfId="0" applyFont="1" applyFill="1" applyBorder="1" applyAlignment="1">
      <alignment vertical="center"/>
    </xf>
    <xf numFmtId="0" fontId="5" fillId="9" borderId="8" xfId="0" applyFont="1" applyFill="1" applyBorder="1" applyAlignment="1">
      <alignment vertical="center"/>
    </xf>
    <xf numFmtId="0" fontId="5" fillId="2" borderId="1" xfId="0" applyFont="1" applyFill="1" applyBorder="1" applyAlignment="1">
      <alignment vertical="center"/>
    </xf>
    <xf numFmtId="0" fontId="39" fillId="4" borderId="12" xfId="0" applyFont="1" applyFill="1" applyBorder="1" applyAlignment="1">
      <alignment horizontal="left" vertical="center" wrapText="1"/>
    </xf>
    <xf numFmtId="0" fontId="39" fillId="4" borderId="13" xfId="0" applyFont="1" applyFill="1" applyBorder="1" applyAlignment="1">
      <alignment horizontal="left" vertical="center" wrapText="1"/>
    </xf>
    <xf numFmtId="0" fontId="39" fillId="4" borderId="14" xfId="0" applyFont="1" applyFill="1" applyBorder="1" applyAlignment="1">
      <alignment horizontal="left" vertical="center" wrapText="1"/>
    </xf>
    <xf numFmtId="0" fontId="8" fillId="4" borderId="16" xfId="0" applyNumberFormat="1" applyFont="1" applyFill="1" applyBorder="1" applyAlignment="1">
      <alignment horizontal="left" vertical="top" wrapText="1"/>
    </xf>
    <xf numFmtId="0" fontId="8" fillId="4" borderId="17" xfId="0" applyNumberFormat="1" applyFont="1" applyFill="1" applyBorder="1" applyAlignment="1">
      <alignment horizontal="left" vertical="top" wrapText="1"/>
    </xf>
    <xf numFmtId="0" fontId="8" fillId="4" borderId="18" xfId="0" applyNumberFormat="1" applyFont="1" applyFill="1" applyBorder="1" applyAlignment="1">
      <alignment horizontal="left" vertical="top" wrapText="1"/>
    </xf>
    <xf numFmtId="0" fontId="8" fillId="4" borderId="21" xfId="0" applyNumberFormat="1" applyFont="1" applyFill="1" applyBorder="1" applyAlignment="1">
      <alignment horizontal="left" vertical="top" wrapText="1"/>
    </xf>
    <xf numFmtId="0" fontId="8" fillId="4" borderId="22" xfId="0" applyNumberFormat="1" applyFont="1" applyFill="1" applyBorder="1" applyAlignment="1">
      <alignment horizontal="left" vertical="top" wrapText="1"/>
    </xf>
    <xf numFmtId="0" fontId="8" fillId="4" borderId="23" xfId="0" applyNumberFormat="1" applyFont="1" applyFill="1" applyBorder="1" applyAlignment="1">
      <alignment horizontal="left" vertical="top" wrapText="1"/>
    </xf>
    <xf numFmtId="0" fontId="5" fillId="0" borderId="1" xfId="1" applyNumberFormat="1" applyFont="1" applyFill="1" applyBorder="1" applyAlignment="1">
      <alignment vertical="top"/>
    </xf>
    <xf numFmtId="0" fontId="5" fillId="0" borderId="7" xfId="0" applyFont="1" applyBorder="1" applyAlignment="1">
      <alignment vertical="top"/>
    </xf>
    <xf numFmtId="0" fontId="5" fillId="0" borderId="4" xfId="0" applyFont="1" applyBorder="1" applyAlignment="1">
      <alignment vertical="top"/>
    </xf>
    <xf numFmtId="0" fontId="5" fillId="0" borderId="8" xfId="0" applyFont="1" applyBorder="1" applyAlignment="1">
      <alignment vertical="top"/>
    </xf>
    <xf numFmtId="0" fontId="5" fillId="0" borderId="1" xfId="0" applyFont="1" applyFill="1" applyBorder="1" applyAlignment="1">
      <alignment horizontal="left" vertical="top"/>
    </xf>
    <xf numFmtId="0" fontId="5" fillId="0" borderId="7" xfId="0" applyFont="1" applyFill="1" applyBorder="1" applyAlignment="1">
      <alignment horizontal="left" vertical="top"/>
    </xf>
    <xf numFmtId="0" fontId="5" fillId="0" borderId="4" xfId="0" applyFont="1" applyFill="1" applyBorder="1" applyAlignment="1">
      <alignment horizontal="left" vertical="top"/>
    </xf>
    <xf numFmtId="0" fontId="5" fillId="0" borderId="8" xfId="0" applyFont="1" applyFill="1" applyBorder="1" applyAlignment="1">
      <alignment horizontal="left" vertical="top"/>
    </xf>
    <xf numFmtId="0" fontId="5" fillId="2" borderId="7" xfId="0" applyFont="1" applyFill="1" applyBorder="1" applyAlignment="1">
      <alignment vertical="top" wrapText="1"/>
    </xf>
    <xf numFmtId="0" fontId="5" fillId="2" borderId="4" xfId="0" applyFont="1" applyFill="1" applyBorder="1" applyAlignment="1">
      <alignment vertical="top" wrapText="1"/>
    </xf>
    <xf numFmtId="0" fontId="5" fillId="2" borderId="8" xfId="0" applyFont="1" applyFill="1" applyBorder="1" applyAlignment="1">
      <alignment vertical="top" wrapText="1"/>
    </xf>
    <xf numFmtId="0" fontId="5" fillId="2" borderId="7"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1" fillId="4" borderId="12" xfId="4" applyFont="1" applyFill="1" applyBorder="1" applyAlignment="1">
      <alignment vertical="center" wrapText="1"/>
    </xf>
    <xf numFmtId="0" fontId="11" fillId="4" borderId="13" xfId="4" applyFont="1" applyFill="1" applyBorder="1" applyAlignment="1">
      <alignment vertical="center" wrapText="1"/>
    </xf>
    <xf numFmtId="0" fontId="11" fillId="4" borderId="14" xfId="4" applyFont="1" applyFill="1" applyBorder="1" applyAlignment="1">
      <alignment vertical="center" wrapText="1"/>
    </xf>
    <xf numFmtId="0" fontId="5" fillId="4" borderId="12" xfId="0" applyFont="1" applyFill="1" applyBorder="1" applyAlignment="1">
      <alignment vertical="justify" wrapText="1"/>
    </xf>
    <xf numFmtId="0" fontId="0" fillId="0" borderId="13" xfId="0" applyBorder="1" applyAlignment="1">
      <alignment vertical="justify"/>
    </xf>
    <xf numFmtId="0" fontId="0" fillId="0" borderId="14" xfId="0" applyBorder="1" applyAlignment="1">
      <alignment vertical="justify"/>
    </xf>
    <xf numFmtId="0" fontId="11" fillId="4" borderId="7"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5" fillId="9" borderId="16" xfId="3" applyNumberFormat="1" applyFont="1" applyFill="1" applyBorder="1" applyAlignment="1">
      <alignment vertical="center" wrapText="1"/>
    </xf>
    <xf numFmtId="0" fontId="15" fillId="9" borderId="17" xfId="3" applyNumberFormat="1" applyFont="1" applyFill="1" applyBorder="1" applyAlignment="1">
      <alignment vertical="center" wrapText="1"/>
    </xf>
    <xf numFmtId="0" fontId="15" fillId="9" borderId="18" xfId="3" applyNumberFormat="1" applyFont="1" applyFill="1" applyBorder="1" applyAlignment="1">
      <alignment vertical="center" wrapText="1"/>
    </xf>
    <xf numFmtId="0" fontId="15" fillId="9" borderId="19" xfId="3" applyNumberFormat="1" applyFont="1" applyFill="1" applyBorder="1" applyAlignment="1">
      <alignment vertical="center" wrapText="1"/>
    </xf>
    <xf numFmtId="0" fontId="15" fillId="9" borderId="0" xfId="3" applyNumberFormat="1" applyFont="1" applyFill="1" applyBorder="1" applyAlignment="1">
      <alignment vertical="center" wrapText="1"/>
    </xf>
    <xf numFmtId="0" fontId="15" fillId="9" borderId="20" xfId="3" applyNumberFormat="1" applyFont="1" applyFill="1" applyBorder="1" applyAlignment="1">
      <alignment vertical="center" wrapText="1"/>
    </xf>
    <xf numFmtId="0" fontId="15" fillId="9" borderId="21" xfId="3" applyNumberFormat="1" applyFont="1" applyFill="1" applyBorder="1" applyAlignment="1">
      <alignment vertical="center" wrapText="1"/>
    </xf>
    <xf numFmtId="0" fontId="15" fillId="9" borderId="22" xfId="3" applyNumberFormat="1" applyFont="1" applyFill="1" applyBorder="1" applyAlignment="1">
      <alignment vertical="center" wrapText="1"/>
    </xf>
    <xf numFmtId="0" fontId="15" fillId="9" borderId="23" xfId="3" applyNumberFormat="1" applyFont="1" applyFill="1" applyBorder="1" applyAlignment="1">
      <alignment vertical="center" wrapText="1"/>
    </xf>
    <xf numFmtId="0" fontId="10" fillId="10" borderId="0"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14" xfId="0" applyFont="1" applyFill="1" applyBorder="1" applyAlignment="1">
      <alignment horizontal="center" vertical="center" wrapText="1"/>
    </xf>
  </cellXfs>
  <cellStyles count="6">
    <cellStyle name="Dziesiętny" xfId="1" builtinId="3"/>
    <cellStyle name="Dziesiętny 2" xfId="2"/>
    <cellStyle name="Normalny" xfId="0" builtinId="0"/>
    <cellStyle name="Normalny_Wzór projekcji - po poprawkach" xfId="3"/>
    <cellStyle name="Normalny_Zeszyt2" xfId="4"/>
    <cellStyle name="Procentowy"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LFA\dokumenty\Zlecenia\600-699\676%20-%20WIP%20Poznan,%2020%20firm\I%20faza\2%20etap\wyceny\Warta%20-%20Tourist\676,%20Warta-Tourist,%20wycena,%20000530,%20WJ.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WJ\zlecenia\491%20-%20Miasto%20Wroc&#322;aw%20-%20analiza%20op&#322;acalno&#347;ci%20budowy%20sk&#322;adowiska%20odpad&#243;w%20komunalnych%20w%20Jaroszowie\from%20Doradca%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rysia\c_marysi\ACTIVITY-BASED%20COSTING\Produkcja-Excel\Asortymenty%20tkalni-Maszynochlonnosc&amp;amortyzac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rpo.dolnyslask.pl/user/wj/private/SPME/update/robocze/Waldek/Cieplowody/Cieplowody_NPV_0507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redyt4\c\EXCEL\X.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ser\WJ\zlecenia\491%20-%20Miasto%20Wroc&#322;aw%20-%20analiza%20op&#322;acalno&#347;ci%20budowy%20sk&#322;adowiska%20odpad&#243;w%20komunalnych%20w%20Jaroszowie\model%20jaroszow%20final%20basic%20scenario-28-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rysia\c_marysi\ACTIVITY-BASED%20COSTING\Produkcja-Excel\5x_1-9_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WIN95\Profiles\rafal\Desktop\Drukarnia\ANALIZ~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st\d\SST\PRACE\Janikowo.SodaConsult\soda%20ci&#281;&#380;ka.IX96\soda%20ci&#281;&#380;ka%20II%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p"/>
      <sheetName val="bazowy"/>
      <sheetName val="bazowy-ceny stale"/>
      <sheetName val="inwestycje"/>
      <sheetName val="inwestycje-ceny stale"/>
      <sheetName val="rynek"/>
      <sheetName val="dzierżawy+majątek"/>
      <sheetName val="Zestawienie wycen"/>
      <sheetName val="st99"/>
      <sheetName val="Skład. MT"/>
      <sheetName val="Zap"/>
      <sheetName val="księ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Jaroszow1"/>
      <sheetName val="Loan Schedule USD"/>
    </sheetNames>
    <sheetDataSet>
      <sheetData sheetId="0" refreshError="1"/>
      <sheetData sheetId="1" refreshError="1"/>
      <sheetData sheetId="2" refreshError="1">
        <row r="5">
          <cell r="B5">
            <v>7.2499999999999995E-2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osno -&gt; grupę, amortyzację"/>
      <sheetName val="krosno __ grupę_ amortyzację"/>
    </sheetNames>
    <sheetDataSet>
      <sheetData sheetId="0">
        <row r="2">
          <cell r="J2">
            <v>1.1000000000000001</v>
          </cell>
          <cell r="M2">
            <v>0</v>
          </cell>
        </row>
        <row r="3">
          <cell r="J3">
            <v>1.1000000000000001</v>
          </cell>
          <cell r="M3">
            <v>0</v>
          </cell>
        </row>
        <row r="4">
          <cell r="J4">
            <v>1.1000000000000001</v>
          </cell>
          <cell r="M4">
            <v>0</v>
          </cell>
        </row>
        <row r="5">
          <cell r="J5">
            <v>1.1000000000000001</v>
          </cell>
          <cell r="M5">
            <v>0</v>
          </cell>
        </row>
        <row r="6">
          <cell r="J6">
            <v>1.2</v>
          </cell>
          <cell r="M6">
            <v>3212.1</v>
          </cell>
        </row>
        <row r="7">
          <cell r="J7">
            <v>1.2</v>
          </cell>
          <cell r="M7">
            <v>3211.86</v>
          </cell>
        </row>
        <row r="8">
          <cell r="J8">
            <v>1.2</v>
          </cell>
          <cell r="M8">
            <v>3592.44</v>
          </cell>
        </row>
        <row r="9">
          <cell r="J9">
            <v>1.2</v>
          </cell>
          <cell r="M9">
            <v>1486.86</v>
          </cell>
        </row>
        <row r="10">
          <cell r="J10">
            <v>1.2</v>
          </cell>
          <cell r="M10">
            <v>1486.86</v>
          </cell>
        </row>
        <row r="11">
          <cell r="J11">
            <v>1.2</v>
          </cell>
          <cell r="M11">
            <v>1486.86</v>
          </cell>
        </row>
        <row r="12">
          <cell r="J12">
            <v>1.2</v>
          </cell>
          <cell r="M12">
            <v>1486.86</v>
          </cell>
        </row>
        <row r="13">
          <cell r="J13">
            <v>2</v>
          </cell>
          <cell r="M13">
            <v>3779.88</v>
          </cell>
        </row>
        <row r="14">
          <cell r="J14">
            <v>2</v>
          </cell>
          <cell r="M14">
            <v>3779.88</v>
          </cell>
        </row>
        <row r="15">
          <cell r="J15">
            <v>2</v>
          </cell>
          <cell r="M15">
            <v>4091.58</v>
          </cell>
        </row>
        <row r="16">
          <cell r="J16">
            <v>2</v>
          </cell>
          <cell r="M16">
            <v>4615.92</v>
          </cell>
        </row>
        <row r="17">
          <cell r="J17">
            <v>2</v>
          </cell>
          <cell r="M17">
            <v>4615.92</v>
          </cell>
        </row>
        <row r="18">
          <cell r="J18">
            <v>2</v>
          </cell>
          <cell r="M18">
            <v>4615.92</v>
          </cell>
        </row>
        <row r="19">
          <cell r="J19">
            <v>2</v>
          </cell>
          <cell r="M19">
            <v>4615.92</v>
          </cell>
        </row>
        <row r="20">
          <cell r="J20">
            <v>2</v>
          </cell>
          <cell r="M20">
            <v>4615.92</v>
          </cell>
        </row>
        <row r="21">
          <cell r="J21">
            <v>2</v>
          </cell>
          <cell r="M21">
            <v>4615.92</v>
          </cell>
        </row>
        <row r="22">
          <cell r="J22">
            <v>2</v>
          </cell>
          <cell r="M22">
            <v>3598.62</v>
          </cell>
        </row>
        <row r="23">
          <cell r="J23">
            <v>2</v>
          </cell>
          <cell r="M23">
            <v>3708.72</v>
          </cell>
        </row>
        <row r="24">
          <cell r="J24">
            <v>2</v>
          </cell>
          <cell r="M24">
            <v>3708.72</v>
          </cell>
        </row>
        <row r="25">
          <cell r="J25">
            <v>2</v>
          </cell>
          <cell r="M25">
            <v>3708.72</v>
          </cell>
        </row>
        <row r="26">
          <cell r="J26">
            <v>2</v>
          </cell>
          <cell r="M26">
            <v>3708.72</v>
          </cell>
        </row>
        <row r="27">
          <cell r="J27">
            <v>2</v>
          </cell>
          <cell r="M27">
            <v>3708.72</v>
          </cell>
        </row>
        <row r="28">
          <cell r="J28">
            <v>2</v>
          </cell>
          <cell r="M28">
            <v>3708.72</v>
          </cell>
        </row>
        <row r="29">
          <cell r="J29">
            <v>3.1</v>
          </cell>
          <cell r="M29">
            <v>5175.3599999999997</v>
          </cell>
        </row>
        <row r="30">
          <cell r="J30">
            <v>3.1</v>
          </cell>
          <cell r="M30">
            <v>3708.72</v>
          </cell>
        </row>
        <row r="31">
          <cell r="J31">
            <v>3.1</v>
          </cell>
          <cell r="M31">
            <v>3708.72</v>
          </cell>
        </row>
        <row r="32">
          <cell r="J32">
            <v>3.1</v>
          </cell>
          <cell r="M32">
            <v>3708.72</v>
          </cell>
        </row>
        <row r="33">
          <cell r="J33">
            <v>3.1</v>
          </cell>
          <cell r="M33">
            <v>3708.72</v>
          </cell>
        </row>
        <row r="34">
          <cell r="J34">
            <v>3.1</v>
          </cell>
          <cell r="M34">
            <v>3708.72</v>
          </cell>
        </row>
        <row r="35">
          <cell r="J35">
            <v>3.1</v>
          </cell>
          <cell r="M35">
            <v>3708.72</v>
          </cell>
        </row>
        <row r="36">
          <cell r="J36">
            <v>3.1</v>
          </cell>
          <cell r="M36">
            <v>3708.72</v>
          </cell>
        </row>
        <row r="37">
          <cell r="J37">
            <v>3.1</v>
          </cell>
          <cell r="M37">
            <v>3708.72</v>
          </cell>
        </row>
        <row r="38">
          <cell r="J38">
            <v>4</v>
          </cell>
          <cell r="M38">
            <v>3592.44</v>
          </cell>
        </row>
        <row r="39">
          <cell r="J39">
            <v>4</v>
          </cell>
          <cell r="M39">
            <v>3592.44</v>
          </cell>
        </row>
        <row r="40">
          <cell r="J40">
            <v>4</v>
          </cell>
          <cell r="M40">
            <v>3212.1</v>
          </cell>
        </row>
        <row r="41">
          <cell r="J41">
            <v>5</v>
          </cell>
          <cell r="M41">
            <v>0</v>
          </cell>
        </row>
        <row r="42">
          <cell r="J42">
            <v>5</v>
          </cell>
          <cell r="M42">
            <v>0</v>
          </cell>
        </row>
        <row r="43">
          <cell r="J43">
            <v>5</v>
          </cell>
          <cell r="M43">
            <v>0</v>
          </cell>
        </row>
        <row r="44">
          <cell r="J44">
            <v>5</v>
          </cell>
          <cell r="M44">
            <v>0</v>
          </cell>
        </row>
        <row r="45">
          <cell r="J45">
            <v>5</v>
          </cell>
          <cell r="M45">
            <v>0</v>
          </cell>
        </row>
        <row r="46">
          <cell r="J46">
            <v>5</v>
          </cell>
          <cell r="M46">
            <v>0</v>
          </cell>
        </row>
        <row r="47">
          <cell r="J47">
            <v>6</v>
          </cell>
          <cell r="M47">
            <v>0</v>
          </cell>
        </row>
        <row r="48">
          <cell r="J48">
            <v>6</v>
          </cell>
          <cell r="M48">
            <v>0</v>
          </cell>
        </row>
        <row r="49">
          <cell r="J49">
            <v>6</v>
          </cell>
          <cell r="M49">
            <v>0</v>
          </cell>
        </row>
        <row r="50">
          <cell r="J50">
            <v>6</v>
          </cell>
          <cell r="M50">
            <v>0</v>
          </cell>
        </row>
        <row r="51">
          <cell r="J51">
            <v>6</v>
          </cell>
          <cell r="M51">
            <v>0</v>
          </cell>
        </row>
        <row r="52">
          <cell r="J52">
            <v>6</v>
          </cell>
          <cell r="M52">
            <v>0</v>
          </cell>
        </row>
        <row r="53">
          <cell r="J53">
            <v>6</v>
          </cell>
          <cell r="M53">
            <v>0</v>
          </cell>
        </row>
        <row r="54">
          <cell r="J54">
            <v>6</v>
          </cell>
          <cell r="M54">
            <v>888.54</v>
          </cell>
        </row>
        <row r="55">
          <cell r="J55">
            <v>7</v>
          </cell>
          <cell r="M55">
            <v>1486.86</v>
          </cell>
        </row>
        <row r="56">
          <cell r="J56">
            <v>7</v>
          </cell>
          <cell r="M56">
            <v>1486.86</v>
          </cell>
        </row>
        <row r="57">
          <cell r="J57">
            <v>7</v>
          </cell>
          <cell r="M57">
            <v>1709.7</v>
          </cell>
        </row>
        <row r="58">
          <cell r="J58">
            <v>7</v>
          </cell>
          <cell r="M58">
            <v>1486.86</v>
          </cell>
        </row>
        <row r="59">
          <cell r="J59">
            <v>8</v>
          </cell>
          <cell r="M59">
            <v>3212.1</v>
          </cell>
        </row>
        <row r="60">
          <cell r="J60">
            <v>8</v>
          </cell>
          <cell r="M60">
            <v>3212.1</v>
          </cell>
        </row>
        <row r="61">
          <cell r="J61">
            <v>8</v>
          </cell>
          <cell r="M61">
            <v>3084.66</v>
          </cell>
        </row>
        <row r="62">
          <cell r="J62">
            <v>8</v>
          </cell>
          <cell r="M62">
            <v>3084.66</v>
          </cell>
        </row>
        <row r="63">
          <cell r="J63">
            <v>8</v>
          </cell>
          <cell r="M63">
            <v>979.14</v>
          </cell>
        </row>
        <row r="64">
          <cell r="J64">
            <v>8</v>
          </cell>
          <cell r="M64">
            <v>0</v>
          </cell>
        </row>
        <row r="65">
          <cell r="J65">
            <v>8</v>
          </cell>
          <cell r="M65">
            <v>0</v>
          </cell>
        </row>
        <row r="66">
          <cell r="J66">
            <v>8</v>
          </cell>
          <cell r="M66">
            <v>1241.3399999999999</v>
          </cell>
        </row>
        <row r="67">
          <cell r="J67">
            <v>8</v>
          </cell>
          <cell r="M67">
            <v>0</v>
          </cell>
        </row>
        <row r="68">
          <cell r="J68">
            <v>8</v>
          </cell>
          <cell r="M68">
            <v>0</v>
          </cell>
        </row>
        <row r="69">
          <cell r="J69">
            <v>8</v>
          </cell>
          <cell r="M69">
            <v>0</v>
          </cell>
        </row>
        <row r="70">
          <cell r="J70">
            <v>8</v>
          </cell>
          <cell r="M70">
            <v>0</v>
          </cell>
        </row>
        <row r="71">
          <cell r="J71">
            <v>8</v>
          </cell>
          <cell r="M71">
            <v>0</v>
          </cell>
        </row>
        <row r="72">
          <cell r="J72">
            <v>8</v>
          </cell>
          <cell r="M72">
            <v>0</v>
          </cell>
        </row>
        <row r="73">
          <cell r="J73">
            <v>8</v>
          </cell>
          <cell r="M73">
            <v>0</v>
          </cell>
        </row>
        <row r="74">
          <cell r="J74">
            <v>8</v>
          </cell>
          <cell r="M74">
            <v>0</v>
          </cell>
        </row>
        <row r="75">
          <cell r="J75">
            <v>8</v>
          </cell>
          <cell r="M75">
            <v>1241.3399999999999</v>
          </cell>
        </row>
        <row r="76">
          <cell r="J76">
            <v>8</v>
          </cell>
          <cell r="M76">
            <v>187.62</v>
          </cell>
        </row>
        <row r="77">
          <cell r="J77">
            <v>8</v>
          </cell>
          <cell r="M77">
            <v>48.18</v>
          </cell>
        </row>
        <row r="78">
          <cell r="J78">
            <v>8</v>
          </cell>
          <cell r="M78">
            <v>48.18</v>
          </cell>
        </row>
        <row r="79">
          <cell r="J79">
            <v>8</v>
          </cell>
          <cell r="M79">
            <v>48.18</v>
          </cell>
        </row>
        <row r="80">
          <cell r="J80">
            <v>8</v>
          </cell>
          <cell r="M80">
            <v>48.18</v>
          </cell>
        </row>
        <row r="81">
          <cell r="J81">
            <v>8</v>
          </cell>
          <cell r="M81">
            <v>48.18</v>
          </cell>
        </row>
        <row r="82">
          <cell r="J82">
            <v>9</v>
          </cell>
          <cell r="M82">
            <v>0</v>
          </cell>
        </row>
        <row r="83">
          <cell r="J83">
            <v>9</v>
          </cell>
          <cell r="M83">
            <v>0</v>
          </cell>
        </row>
        <row r="84">
          <cell r="J84">
            <v>9</v>
          </cell>
          <cell r="M84">
            <v>0</v>
          </cell>
        </row>
        <row r="85">
          <cell r="J85">
            <v>9</v>
          </cell>
          <cell r="M85">
            <v>0</v>
          </cell>
        </row>
        <row r="86">
          <cell r="J86">
            <v>3.2</v>
          </cell>
          <cell r="M86">
            <v>6541.08</v>
          </cell>
        </row>
        <row r="87">
          <cell r="J87">
            <v>3.2</v>
          </cell>
          <cell r="M87">
            <v>6541.08</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W_PRZ_BILANS"/>
      <sheetName val="finansowanie"/>
      <sheetName val="koszty_tab16b"/>
      <sheetName val="roboczy"/>
      <sheetName val="Loan Schedule1"/>
      <sheetName val="Loan Schedule2"/>
      <sheetName val="CBA"/>
      <sheetName val="do cba"/>
      <sheetName val="war"/>
      <sheetName val="Popyt_woda"/>
      <sheetName val="Popyt_Scieki"/>
      <sheetName val="Inwest"/>
      <sheetName val="inc"/>
      <sheetName val="st"/>
      <sheetName val="do raportu"/>
    </sheetNames>
    <sheetDataSet>
      <sheetData sheetId="0" refreshError="1"/>
      <sheetData sheetId="1" refreshError="1"/>
      <sheetData sheetId="2" refreshError="1"/>
      <sheetData sheetId="3" refreshError="1"/>
      <sheetData sheetId="4">
        <row r="8">
          <cell r="B8">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1NOWE"/>
    </sheetNames>
    <sheetDataSet>
      <sheetData sheetId="0" refreshError="1">
        <row r="4">
          <cell r="G4" t="str">
            <v>************</v>
          </cell>
        </row>
        <row r="53">
          <cell r="B53" t="str">
            <v>Zobowiązania długoterminowe (F-01 dz3 poz 01)</v>
          </cell>
          <cell r="C53">
            <v>3</v>
          </cell>
          <cell r="D53">
            <v>3</v>
          </cell>
          <cell r="E53">
            <v>4</v>
          </cell>
          <cell r="F53">
            <v>1</v>
          </cell>
        </row>
        <row r="55">
          <cell r="B55" t="str">
            <v>Zobowiązania biezace (F-01 dz.3 poz 04)</v>
          </cell>
          <cell r="C55">
            <v>1</v>
          </cell>
          <cell r="D55">
            <v>2</v>
          </cell>
          <cell r="E55">
            <v>4</v>
          </cell>
          <cell r="F55">
            <v>2</v>
          </cell>
        </row>
        <row r="60">
          <cell r="B60" t="str">
            <v>KAPITAŁY WŁASNE</v>
          </cell>
          <cell r="C60">
            <v>1</v>
          </cell>
          <cell r="D60">
            <v>1</v>
          </cell>
          <cell r="E60">
            <v>1</v>
          </cell>
          <cell r="F60">
            <v>1</v>
          </cell>
          <cell r="G60">
            <v>2</v>
          </cell>
        </row>
        <row r="68">
          <cell r="G68" t="str">
            <v>wartości</v>
          </cell>
        </row>
        <row r="69">
          <cell r="G69" t="str">
            <v>zalecane</v>
          </cell>
        </row>
        <row r="74">
          <cell r="G74" t="str">
            <v>&gt;&gt;33%</v>
          </cell>
        </row>
        <row r="75">
          <cell r="G75" t="str">
            <v>&lt;&lt;33%</v>
          </cell>
        </row>
        <row r="78">
          <cell r="G78" t="str">
            <v>&gt;100%</v>
          </cell>
        </row>
        <row r="79">
          <cell r="G79" t="str">
            <v>150-200%</v>
          </cell>
        </row>
        <row r="80">
          <cell r="G80" t="str">
            <v>&lt;100%</v>
          </cell>
        </row>
        <row r="82">
          <cell r="G82" t="str">
            <v>&gt;&gt;0</v>
          </cell>
        </row>
        <row r="83">
          <cell r="G83" t="str">
            <v>30-90</v>
          </cell>
        </row>
        <row r="84">
          <cell r="G84" t="str">
            <v>&gt;0.50</v>
          </cell>
        </row>
        <row r="85">
          <cell r="B85" t="str">
            <v xml:space="preserve">Wskaźnik bieżącej płynności </v>
          </cell>
          <cell r="C85">
            <v>3</v>
          </cell>
          <cell r="D85">
            <v>1</v>
          </cell>
          <cell r="E85">
            <v>1.5</v>
          </cell>
          <cell r="F85">
            <v>4</v>
          </cell>
          <cell r="G85" t="str">
            <v>1.2-2</v>
          </cell>
          <cell r="H85" t="str">
            <v>1.2-2</v>
          </cell>
        </row>
        <row r="86">
          <cell r="B86" t="str">
            <v>Wskaźnik płynności szybki</v>
          </cell>
          <cell r="C86">
            <v>2</v>
          </cell>
          <cell r="D86">
            <v>0.5</v>
          </cell>
          <cell r="E86">
            <v>0.75</v>
          </cell>
          <cell r="F86">
            <v>2</v>
          </cell>
          <cell r="G86" t="str">
            <v>1-1.5</v>
          </cell>
          <cell r="H86" t="str">
            <v>1-1.5</v>
          </cell>
        </row>
        <row r="87">
          <cell r="G87" t="str">
            <v>ok.0.2</v>
          </cell>
        </row>
        <row r="89">
          <cell r="G89" t="str">
            <v>&gt;1</v>
          </cell>
        </row>
        <row r="90">
          <cell r="B90" t="str">
            <v>Cykl zapasów  w dniach**</v>
          </cell>
          <cell r="C90">
            <v>90</v>
          </cell>
          <cell r="D90">
            <v>60</v>
          </cell>
          <cell r="E90">
            <v>270</v>
          </cell>
          <cell r="F90">
            <v>288</v>
          </cell>
        </row>
        <row r="92">
          <cell r="B92" t="str">
            <v>Cykl ściągania należności w dniach**</v>
          </cell>
          <cell r="C92">
            <v>90</v>
          </cell>
          <cell r="D92">
            <v>45</v>
          </cell>
          <cell r="E92">
            <v>202.5</v>
          </cell>
          <cell r="F92">
            <v>205.71428571428569</v>
          </cell>
          <cell r="G92" t="str">
            <v>&lt;50</v>
          </cell>
          <cell r="H92" t="str">
            <v>&lt;50</v>
          </cell>
        </row>
        <row r="93">
          <cell r="G93" t="str">
            <v>&lt;50</v>
          </cell>
        </row>
        <row r="94">
          <cell r="B94" t="str">
            <v>Cykl płacenia zobowiązań w dniach**</v>
          </cell>
          <cell r="C94">
            <v>45</v>
          </cell>
          <cell r="D94">
            <v>72</v>
          </cell>
          <cell r="E94">
            <v>216</v>
          </cell>
          <cell r="F94">
            <v>102.85714285714285</v>
          </cell>
        </row>
        <row r="96">
          <cell r="G96" t="str">
            <v>mały</v>
          </cell>
        </row>
        <row r="97">
          <cell r="G97" t="str">
            <v>mały</v>
          </cell>
        </row>
        <row r="99">
          <cell r="G99" t="str">
            <v>57-67%</v>
          </cell>
        </row>
        <row r="100">
          <cell r="G100" t="str">
            <v>&lt;200%</v>
          </cell>
        </row>
        <row r="101">
          <cell r="G101" t="str">
            <v>&gt;&gt;10%</v>
          </cell>
        </row>
        <row r="103">
          <cell r="G103" t="str">
            <v>&gt;0</v>
          </cell>
        </row>
        <row r="104">
          <cell r="B104" t="str">
            <v xml:space="preserve">Rentowność sprzedaży netto </v>
          </cell>
          <cell r="C104">
            <v>1</v>
          </cell>
          <cell r="D104">
            <v>0.25</v>
          </cell>
          <cell r="E104">
            <v>0.25</v>
          </cell>
          <cell r="F104">
            <v>0.2857142857142857</v>
          </cell>
          <cell r="G104" t="str">
            <v>&gt;0</v>
          </cell>
          <cell r="H104" t="str">
            <v>&gt;0</v>
          </cell>
        </row>
        <row r="105">
          <cell r="B105" t="str">
            <v xml:space="preserve">Rentowność działalności podstawowej </v>
          </cell>
          <cell r="C105">
            <v>0.5</v>
          </cell>
          <cell r="D105">
            <v>0.25</v>
          </cell>
          <cell r="E105">
            <v>0.25</v>
          </cell>
          <cell r="F105">
            <v>0.2857142857142857</v>
          </cell>
          <cell r="G105" t="str">
            <v>&gt;&gt;0</v>
          </cell>
          <cell r="H105" t="str">
            <v>&gt;&gt;0</v>
          </cell>
        </row>
        <row r="106">
          <cell r="G106" t="str">
            <v>&gt;0</v>
          </cell>
        </row>
        <row r="107">
          <cell r="G107" t="str">
            <v>&gt;0</v>
          </cell>
        </row>
        <row r="108">
          <cell r="G108" t="str">
            <v>&gt;1</v>
          </cell>
        </row>
        <row r="109">
          <cell r="G109" t="str">
            <v>&gt;20%</v>
          </cell>
        </row>
        <row r="110">
          <cell r="G110" t="str">
            <v>&gt;0</v>
          </cell>
        </row>
        <row r="111">
          <cell r="G111" t="str">
            <v>&lt;300%</v>
          </cell>
        </row>
        <row r="112">
          <cell r="G112" t="str">
            <v>&gt;20%</v>
          </cell>
        </row>
        <row r="113">
          <cell r="G113" t="str">
            <v>&lt;90%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zest"/>
      <sheetName val="Jaroszow1"/>
      <sheetName val="Makro1"/>
      <sheetName val="Loan Schedule USD"/>
      <sheetName val="Loan Schedule PLN"/>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szty"/>
    </sheetNames>
    <sheetDataSet>
      <sheetData sheetId="0" refreshError="1">
        <row r="1">
          <cell r="A1" t="str">
            <v>Wydział</v>
          </cell>
          <cell r="B1" t="str">
            <v>Konto</v>
          </cell>
          <cell r="C1" t="str">
            <v>Nazwa</v>
          </cell>
          <cell r="D1" t="str">
            <v>BO Wn</v>
          </cell>
          <cell r="E1" t="str">
            <v>BO Ma</v>
          </cell>
          <cell r="F1" t="str">
            <v>S Wn</v>
          </cell>
          <cell r="G1" t="str">
            <v>S Ma</v>
          </cell>
          <cell r="H1" t="str">
            <v>SS 1</v>
          </cell>
          <cell r="I1" t="str">
            <v>Klasa</v>
          </cell>
          <cell r="J1" t="str">
            <v>Rodzaj</v>
          </cell>
        </row>
        <row r="2">
          <cell r="A2" t="str">
            <v>14</v>
          </cell>
          <cell r="B2" t="str">
            <v>500 /1-14-000</v>
          </cell>
          <cell r="C2" t="str">
            <v>Tkalnia, Roboty w toku</v>
          </cell>
          <cell r="D2">
            <v>465488.36</v>
          </cell>
          <cell r="E2">
            <v>0</v>
          </cell>
          <cell r="F2">
            <v>492407.59</v>
          </cell>
          <cell r="G2">
            <v>0</v>
          </cell>
          <cell r="H2">
            <v>-26919.23000000004</v>
          </cell>
          <cell r="I2" t="str">
            <v>Bezpośrednie</v>
          </cell>
          <cell r="J2" t="str">
            <v>Produkcja w toku</v>
          </cell>
        </row>
        <row r="3">
          <cell r="A3" t="str">
            <v>14</v>
          </cell>
          <cell r="B3" t="str">
            <v>500 /1-14-112</v>
          </cell>
          <cell r="C3" t="str">
            <v>Tkalnia, Zu§.prz‘dzy</v>
          </cell>
          <cell r="D3">
            <v>0</v>
          </cell>
          <cell r="E3">
            <v>0</v>
          </cell>
          <cell r="F3">
            <v>2977213.29</v>
          </cell>
          <cell r="G3">
            <v>37831.599999999999</v>
          </cell>
          <cell r="H3">
            <v>2939381.69</v>
          </cell>
          <cell r="I3" t="str">
            <v>Bezpośrednie</v>
          </cell>
          <cell r="J3" t="str">
            <v>Przędza z zakupu</v>
          </cell>
        </row>
        <row r="4">
          <cell r="A4" t="str">
            <v>14</v>
          </cell>
          <cell r="B4" t="str">
            <v>500 /1-14-113</v>
          </cell>
          <cell r="C4" t="str">
            <v>Tkalnia, Odpady</v>
          </cell>
          <cell r="D4">
            <v>0</v>
          </cell>
          <cell r="E4">
            <v>0</v>
          </cell>
          <cell r="F4">
            <v>-1148.18</v>
          </cell>
          <cell r="G4">
            <v>0</v>
          </cell>
          <cell r="H4">
            <v>-1148.18</v>
          </cell>
          <cell r="I4" t="str">
            <v>Bezpośrednie</v>
          </cell>
          <cell r="J4" t="str">
            <v>Odpady</v>
          </cell>
        </row>
        <row r="5">
          <cell r="A5" t="str">
            <v>14</v>
          </cell>
          <cell r="B5" t="str">
            <v>500 /1-14-122</v>
          </cell>
          <cell r="C5" t="str">
            <v>Tkalnia, Zu§.žr.pomocn.</v>
          </cell>
          <cell r="D5">
            <v>0</v>
          </cell>
          <cell r="E5">
            <v>0</v>
          </cell>
          <cell r="F5">
            <v>1830</v>
          </cell>
          <cell r="G5">
            <v>0</v>
          </cell>
          <cell r="H5">
            <v>1830</v>
          </cell>
          <cell r="I5" t="str">
            <v>Bezpośrednie</v>
          </cell>
          <cell r="J5" t="str">
            <v>Barwniki i środki pomocnicze</v>
          </cell>
        </row>
        <row r="6">
          <cell r="A6" t="str">
            <v>14</v>
          </cell>
          <cell r="B6" t="str">
            <v>500 /1-14-301</v>
          </cell>
          <cell r="C6" t="str">
            <v>Tkalnia, Zu§.prz.w’.-zgrz.</v>
          </cell>
          <cell r="D6">
            <v>0</v>
          </cell>
          <cell r="E6">
            <v>0</v>
          </cell>
          <cell r="F6">
            <v>236281.3</v>
          </cell>
          <cell r="G6">
            <v>4412.37</v>
          </cell>
          <cell r="H6">
            <v>231868.93</v>
          </cell>
          <cell r="I6" t="str">
            <v>Bezpośrednie</v>
          </cell>
          <cell r="J6" t="str">
            <v>Przędza własna</v>
          </cell>
        </row>
        <row r="7">
          <cell r="A7" t="str">
            <v>14</v>
          </cell>
          <cell r="B7" t="str">
            <v>500 /1-14-302</v>
          </cell>
          <cell r="C7" t="str">
            <v>Tkalnia, Zu§.prz.w’.-p˘’cz.</v>
          </cell>
          <cell r="D7">
            <v>0</v>
          </cell>
          <cell r="E7">
            <v>0</v>
          </cell>
          <cell r="F7">
            <v>1048927.51</v>
          </cell>
          <cell r="G7">
            <v>14972.09</v>
          </cell>
          <cell r="H7">
            <v>1033955.42</v>
          </cell>
          <cell r="I7" t="str">
            <v>Bezpośrednie</v>
          </cell>
          <cell r="J7" t="str">
            <v>Przędza własna</v>
          </cell>
        </row>
        <row r="8">
          <cell r="A8" t="str">
            <v>14</v>
          </cell>
          <cell r="B8" t="str">
            <v>500 /1-14-303</v>
          </cell>
          <cell r="C8" t="str">
            <v>Tkalnia, Zu§.prz.w’.-baw.</v>
          </cell>
          <cell r="D8">
            <v>0</v>
          </cell>
          <cell r="E8">
            <v>0</v>
          </cell>
          <cell r="F8">
            <v>755104.93</v>
          </cell>
          <cell r="G8">
            <v>12963.65</v>
          </cell>
          <cell r="H8">
            <v>742141.28</v>
          </cell>
          <cell r="I8" t="str">
            <v>Bezpośrednie</v>
          </cell>
          <cell r="J8" t="str">
            <v>Przędza własna</v>
          </cell>
        </row>
        <row r="9">
          <cell r="A9" t="str">
            <v>14</v>
          </cell>
          <cell r="B9" t="str">
            <v>500 /1-14-304</v>
          </cell>
          <cell r="C9" t="str">
            <v>Tkalnia, Zu§.prz.w’.-poz.</v>
          </cell>
          <cell r="D9">
            <v>0</v>
          </cell>
          <cell r="E9">
            <v>0</v>
          </cell>
          <cell r="F9">
            <v>800.33</v>
          </cell>
          <cell r="G9">
            <v>193.68</v>
          </cell>
          <cell r="H9">
            <v>606.65000000000009</v>
          </cell>
          <cell r="I9" t="str">
            <v>Bezpośrednie</v>
          </cell>
          <cell r="J9" t="str">
            <v>Przędza własna</v>
          </cell>
        </row>
        <row r="10">
          <cell r="A10" t="str">
            <v>14</v>
          </cell>
          <cell r="B10" t="str">
            <v>500 /1-14-410</v>
          </cell>
          <cell r="C10" t="str">
            <v>Tkalnia, Wynagr.-osobowy f.p’a</v>
          </cell>
          <cell r="D10">
            <v>0</v>
          </cell>
          <cell r="E10">
            <v>0</v>
          </cell>
          <cell r="F10">
            <v>578040.57999999996</v>
          </cell>
          <cell r="G10">
            <v>10639.66</v>
          </cell>
          <cell r="H10">
            <v>567400.91999999993</v>
          </cell>
          <cell r="I10" t="str">
            <v>Bezpośrednie</v>
          </cell>
          <cell r="J10" t="str">
            <v>Wynagrodzenia bezp. z narz.</v>
          </cell>
        </row>
        <row r="11">
          <cell r="A11" t="str">
            <v>14</v>
          </cell>
          <cell r="B11" t="str">
            <v>500 /1-14-522</v>
          </cell>
          <cell r="C11" t="str">
            <v>Tkalnia, Narzuty na p’ace</v>
          </cell>
          <cell r="D11">
            <v>0</v>
          </cell>
          <cell r="E11">
            <v>0</v>
          </cell>
          <cell r="F11">
            <v>255327.72</v>
          </cell>
          <cell r="G11">
            <v>7015.83</v>
          </cell>
          <cell r="H11">
            <v>248311.89</v>
          </cell>
          <cell r="I11" t="str">
            <v>Bezpośrednie</v>
          </cell>
          <cell r="J11" t="str">
            <v>Wynagrodzenia bezp. z narz.</v>
          </cell>
        </row>
        <row r="12">
          <cell r="A12" t="str">
            <v>14</v>
          </cell>
          <cell r="B12" t="str">
            <v>500 /1-14-800</v>
          </cell>
          <cell r="C12" t="str">
            <v>Tkalnia, koszty zakupu</v>
          </cell>
          <cell r="D12">
            <v>0</v>
          </cell>
          <cell r="E12">
            <v>0</v>
          </cell>
          <cell r="F12">
            <v>26975.85</v>
          </cell>
          <cell r="G12">
            <v>570.94000000000005</v>
          </cell>
          <cell r="H12">
            <v>26404.91</v>
          </cell>
          <cell r="I12" t="str">
            <v>Bezpośrednie</v>
          </cell>
          <cell r="J12" t="str">
            <v>Koszty zakupu</v>
          </cell>
        </row>
        <row r="13">
          <cell r="A13" t="str">
            <v>14</v>
          </cell>
          <cell r="B13" t="str">
            <v>500 /1-14-813</v>
          </cell>
          <cell r="C13" t="str">
            <v>Tkalnia, Us’ugi Farb.</v>
          </cell>
          <cell r="D13">
            <v>0</v>
          </cell>
          <cell r="E13">
            <v>0</v>
          </cell>
          <cell r="F13">
            <v>459499.06</v>
          </cell>
          <cell r="G13">
            <v>0</v>
          </cell>
          <cell r="H13">
            <v>459499.06</v>
          </cell>
          <cell r="I13" t="str">
            <v>Bezpośrednie</v>
          </cell>
          <cell r="J13" t="str">
            <v>Usługi Farbiarni</v>
          </cell>
        </row>
        <row r="14">
          <cell r="A14" t="str">
            <v>15</v>
          </cell>
          <cell r="B14" t="str">
            <v>500 /1-15-000</v>
          </cell>
          <cell r="C14" t="str">
            <v>Wyko¤czalnia, Roboty w toku</v>
          </cell>
          <cell r="D14">
            <v>162743.78</v>
          </cell>
          <cell r="E14">
            <v>0</v>
          </cell>
          <cell r="F14">
            <v>261230.19</v>
          </cell>
          <cell r="G14">
            <v>0</v>
          </cell>
          <cell r="H14">
            <v>-98486.41</v>
          </cell>
          <cell r="I14" t="str">
            <v>Bezpośrednie</v>
          </cell>
          <cell r="J14" t="str">
            <v>Produkcja w toku</v>
          </cell>
        </row>
        <row r="15">
          <cell r="A15" t="str">
            <v>15</v>
          </cell>
          <cell r="B15" t="str">
            <v>500 /1-15-112</v>
          </cell>
          <cell r="C15" t="str">
            <v>Wyko¤czalnia, Zu§.prz‘dzy z za</v>
          </cell>
          <cell r="D15">
            <v>0</v>
          </cell>
          <cell r="E15">
            <v>0</v>
          </cell>
          <cell r="F15">
            <v>27335.4</v>
          </cell>
          <cell r="G15">
            <v>0</v>
          </cell>
          <cell r="H15">
            <v>27335.4</v>
          </cell>
          <cell r="I15" t="str">
            <v>Bezpośrednie</v>
          </cell>
          <cell r="J15" t="str">
            <v>Przędza z zakupu</v>
          </cell>
        </row>
        <row r="16">
          <cell r="A16" t="str">
            <v>15</v>
          </cell>
          <cell r="B16" t="str">
            <v>500 /1-15-113</v>
          </cell>
          <cell r="C16" t="str">
            <v>Wyko¤czalnia, Odpady</v>
          </cell>
          <cell r="D16">
            <v>0</v>
          </cell>
          <cell r="E16">
            <v>0</v>
          </cell>
          <cell r="F16">
            <v>-15303.9</v>
          </cell>
          <cell r="G16">
            <v>0</v>
          </cell>
          <cell r="H16">
            <v>-15303.9</v>
          </cell>
          <cell r="I16" t="str">
            <v>Bezpośrednie</v>
          </cell>
          <cell r="J16" t="str">
            <v>Odpady</v>
          </cell>
        </row>
        <row r="17">
          <cell r="A17" t="str">
            <v>15</v>
          </cell>
          <cell r="B17" t="str">
            <v>500 /1-15-114</v>
          </cell>
          <cell r="C17" t="str">
            <v>Wyko¤czalnia, Tkanina</v>
          </cell>
          <cell r="D17">
            <v>0</v>
          </cell>
          <cell r="E17">
            <v>0</v>
          </cell>
          <cell r="F17">
            <v>70614.7</v>
          </cell>
          <cell r="G17">
            <v>0</v>
          </cell>
          <cell r="H17">
            <v>70614.7</v>
          </cell>
          <cell r="I17" t="str">
            <v>Bezpośrednie</v>
          </cell>
          <cell r="J17" t="str">
            <v>Tkanina</v>
          </cell>
        </row>
        <row r="18">
          <cell r="A18" t="str">
            <v>15</v>
          </cell>
          <cell r="B18" t="str">
            <v>500 /1-15-121</v>
          </cell>
          <cell r="C18" t="str">
            <v>Wyko¤czalnia, Zu§.barwnik˘w</v>
          </cell>
          <cell r="D18">
            <v>0</v>
          </cell>
          <cell r="E18">
            <v>0</v>
          </cell>
          <cell r="F18">
            <v>122.5</v>
          </cell>
          <cell r="G18">
            <v>0</v>
          </cell>
          <cell r="H18">
            <v>122.5</v>
          </cell>
          <cell r="I18" t="str">
            <v>Bezpośrednie</v>
          </cell>
          <cell r="J18" t="str">
            <v>Barwniki i środki pomocnicze</v>
          </cell>
        </row>
        <row r="19">
          <cell r="A19" t="str">
            <v>15</v>
          </cell>
          <cell r="B19" t="str">
            <v>500 /1-15-122</v>
          </cell>
          <cell r="C19" t="str">
            <v>Wyko¤czalnia, Zu§.žr.pomocn.</v>
          </cell>
          <cell r="D19">
            <v>0</v>
          </cell>
          <cell r="E19">
            <v>0</v>
          </cell>
          <cell r="F19">
            <v>136607.45000000001</v>
          </cell>
          <cell r="G19">
            <v>478.93</v>
          </cell>
          <cell r="H19">
            <v>136128.52000000002</v>
          </cell>
          <cell r="I19" t="str">
            <v>Bezpośrednie</v>
          </cell>
          <cell r="J19" t="str">
            <v>Barwniki i środki pomocnicze</v>
          </cell>
        </row>
        <row r="20">
          <cell r="A20" t="str">
            <v>15</v>
          </cell>
          <cell r="B20" t="str">
            <v>500 /1-15-123</v>
          </cell>
          <cell r="C20" t="str">
            <v>Wyko¤czalnia, Zu§.papieru tran</v>
          </cell>
          <cell r="D20">
            <v>0</v>
          </cell>
          <cell r="E20">
            <v>0</v>
          </cell>
          <cell r="F20">
            <v>2295</v>
          </cell>
          <cell r="G20">
            <v>0</v>
          </cell>
          <cell r="H20">
            <v>2295</v>
          </cell>
          <cell r="I20" t="str">
            <v>Bezpośrednie</v>
          </cell>
          <cell r="J20" t="str">
            <v>Barwniki i środki pomocnicze</v>
          </cell>
        </row>
        <row r="21">
          <cell r="A21" t="str">
            <v>15</v>
          </cell>
          <cell r="B21" t="str">
            <v>500 /1-15-142</v>
          </cell>
          <cell r="C21" t="str">
            <v>Wyko¤czalnia, Mater.pozost.</v>
          </cell>
          <cell r="D21">
            <v>0</v>
          </cell>
          <cell r="E21">
            <v>0</v>
          </cell>
          <cell r="F21">
            <v>1154.29</v>
          </cell>
          <cell r="G21">
            <v>0</v>
          </cell>
          <cell r="H21">
            <v>1154.29</v>
          </cell>
          <cell r="I21" t="str">
            <v>Bezpośrednie</v>
          </cell>
          <cell r="J21" t="str">
            <v>Pozostałe materiały</v>
          </cell>
        </row>
        <row r="22">
          <cell r="A22" t="str">
            <v>15</v>
          </cell>
          <cell r="B22" t="str">
            <v>500 /1-15-231</v>
          </cell>
          <cell r="C22" t="str">
            <v>Wyko¤czalnia, Obr.obca-druk.tk</v>
          </cell>
          <cell r="D22">
            <v>0</v>
          </cell>
          <cell r="E22">
            <v>0</v>
          </cell>
          <cell r="F22">
            <v>1086.49</v>
          </cell>
          <cell r="G22">
            <v>0</v>
          </cell>
          <cell r="H22">
            <v>1086.49</v>
          </cell>
          <cell r="I22" t="str">
            <v>Bezpośrednie</v>
          </cell>
          <cell r="J22" t="str">
            <v>Obróbka obca</v>
          </cell>
        </row>
        <row r="23">
          <cell r="A23" t="str">
            <v>15</v>
          </cell>
          <cell r="B23" t="str">
            <v>500 /1-15-233</v>
          </cell>
          <cell r="C23" t="str">
            <v>Wyko¤czalnia, Obr.obca-drapani</v>
          </cell>
          <cell r="D23">
            <v>0</v>
          </cell>
          <cell r="E23">
            <v>0</v>
          </cell>
          <cell r="F23">
            <v>2995.85</v>
          </cell>
          <cell r="G23">
            <v>0</v>
          </cell>
          <cell r="H23">
            <v>2995.85</v>
          </cell>
          <cell r="I23" t="str">
            <v>Bezpośrednie</v>
          </cell>
          <cell r="J23" t="str">
            <v>Obróbka obca</v>
          </cell>
        </row>
        <row r="24">
          <cell r="A24" t="str">
            <v>15</v>
          </cell>
          <cell r="B24" t="str">
            <v>500 /1-15-410</v>
          </cell>
          <cell r="C24" t="str">
            <v>Wyko¤czalnia, Wynagr.-osobowy</v>
          </cell>
          <cell r="D24">
            <v>0</v>
          </cell>
          <cell r="E24">
            <v>0</v>
          </cell>
          <cell r="F24">
            <v>100604.43</v>
          </cell>
          <cell r="G24">
            <v>257.49</v>
          </cell>
          <cell r="H24">
            <v>100346.93999999999</v>
          </cell>
          <cell r="I24" t="str">
            <v>Bezpośrednie</v>
          </cell>
          <cell r="J24" t="str">
            <v>Wynagrodzenia bezp. z narz.</v>
          </cell>
        </row>
        <row r="25">
          <cell r="A25" t="str">
            <v>15</v>
          </cell>
          <cell r="B25" t="str">
            <v>500 /1-15-522</v>
          </cell>
          <cell r="C25" t="str">
            <v>Wyko¤czalnia, Narzuty na p’ace</v>
          </cell>
          <cell r="D25">
            <v>0</v>
          </cell>
          <cell r="E25">
            <v>0</v>
          </cell>
          <cell r="F25">
            <v>44430.09</v>
          </cell>
          <cell r="G25">
            <v>110.53</v>
          </cell>
          <cell r="H25">
            <v>44319.56</v>
          </cell>
          <cell r="I25" t="str">
            <v>Bezpośrednie</v>
          </cell>
          <cell r="J25" t="str">
            <v>Wynagrodzenia bezp. z narz.</v>
          </cell>
        </row>
        <row r="26">
          <cell r="A26" t="str">
            <v>15</v>
          </cell>
          <cell r="B26" t="str">
            <v>500 /1-15-800</v>
          </cell>
          <cell r="C26" t="str">
            <v>Wyko¤czalnia, K-ty zakupu</v>
          </cell>
          <cell r="D26">
            <v>0</v>
          </cell>
          <cell r="E26">
            <v>0</v>
          </cell>
          <cell r="F26">
            <v>4547.95</v>
          </cell>
          <cell r="G26">
            <v>22.81</v>
          </cell>
          <cell r="H26">
            <v>4525.1399999999994</v>
          </cell>
          <cell r="I26" t="str">
            <v>Bezpośrednie</v>
          </cell>
          <cell r="J26" t="str">
            <v>Koszty zakupu</v>
          </cell>
        </row>
        <row r="27">
          <cell r="A27" t="str">
            <v>15</v>
          </cell>
          <cell r="B27" t="str">
            <v>500 /1-15-813</v>
          </cell>
          <cell r="C27" t="str">
            <v>Wyko¤czalnia, Us’.Farb.</v>
          </cell>
          <cell r="D27">
            <v>0</v>
          </cell>
          <cell r="E27">
            <v>0</v>
          </cell>
          <cell r="F27">
            <v>1001086.93</v>
          </cell>
          <cell r="G27">
            <v>0</v>
          </cell>
          <cell r="H27">
            <v>1001086.93</v>
          </cell>
          <cell r="I27" t="str">
            <v>Bezpośrednie</v>
          </cell>
          <cell r="J27" t="str">
            <v>Usługi Farbiarni</v>
          </cell>
        </row>
        <row r="28">
          <cell r="A28" t="str">
            <v>14</v>
          </cell>
          <cell r="B28" t="str">
            <v>505 /1-14-122</v>
          </cell>
          <cell r="C28" t="str">
            <v>Tkalnia, Zu§.žr.pomocn.</v>
          </cell>
          <cell r="D28">
            <v>0</v>
          </cell>
          <cell r="E28">
            <v>0</v>
          </cell>
          <cell r="F28">
            <v>945</v>
          </cell>
          <cell r="G28">
            <v>0</v>
          </cell>
          <cell r="H28">
            <v>945</v>
          </cell>
          <cell r="I28" t="str">
            <v>Pośrednie</v>
          </cell>
          <cell r="J28" t="str">
            <v>Pozostałe koszty</v>
          </cell>
        </row>
        <row r="29">
          <cell r="A29" t="str">
            <v>14</v>
          </cell>
          <cell r="B29" t="str">
            <v>505 /1-14-142</v>
          </cell>
          <cell r="C29" t="str">
            <v>Tkalnia, Mater.pozost.</v>
          </cell>
          <cell r="D29">
            <v>0</v>
          </cell>
          <cell r="E29">
            <v>0</v>
          </cell>
          <cell r="F29">
            <v>8332.0499999999993</v>
          </cell>
          <cell r="G29">
            <v>0</v>
          </cell>
          <cell r="H29">
            <v>8332.0499999999993</v>
          </cell>
          <cell r="I29" t="str">
            <v>Pośrednie</v>
          </cell>
          <cell r="J29" t="str">
            <v>Pozostałe materiały</v>
          </cell>
        </row>
        <row r="30">
          <cell r="A30" t="str">
            <v>14</v>
          </cell>
          <cell r="B30" t="str">
            <v>505 /1-14-151</v>
          </cell>
          <cell r="C30" t="str">
            <v>Tkalnia, Zu§.energ.elektr.</v>
          </cell>
          <cell r="D30">
            <v>0</v>
          </cell>
          <cell r="E30">
            <v>0</v>
          </cell>
          <cell r="F30">
            <v>69721.850000000006</v>
          </cell>
          <cell r="G30">
            <v>0</v>
          </cell>
          <cell r="H30">
            <v>69721.850000000006</v>
          </cell>
          <cell r="I30" t="str">
            <v>Pośrednie</v>
          </cell>
          <cell r="J30" t="str">
            <v>Energia elektryczna</v>
          </cell>
        </row>
        <row r="31">
          <cell r="A31" t="str">
            <v>14</v>
          </cell>
          <cell r="B31" t="str">
            <v>505 /1-14-255</v>
          </cell>
          <cell r="C31" t="str">
            <v>Tkalnia, Us’.poz.-kopiow.desen</v>
          </cell>
          <cell r="D31">
            <v>0</v>
          </cell>
          <cell r="E31">
            <v>0</v>
          </cell>
          <cell r="F31">
            <v>5919.9</v>
          </cell>
          <cell r="G31">
            <v>0</v>
          </cell>
          <cell r="H31">
            <v>5919.9</v>
          </cell>
          <cell r="I31" t="str">
            <v>Pośrednie</v>
          </cell>
          <cell r="J31" t="str">
            <v>Kopiowanie deseni</v>
          </cell>
        </row>
        <row r="32">
          <cell r="A32" t="str">
            <v>14</v>
          </cell>
          <cell r="B32" t="str">
            <v>505 /1-14-259</v>
          </cell>
          <cell r="C32" t="str">
            <v>Tkalnia, Us’.poz.-inne</v>
          </cell>
          <cell r="D32">
            <v>0</v>
          </cell>
          <cell r="E32">
            <v>0</v>
          </cell>
          <cell r="F32">
            <v>3</v>
          </cell>
          <cell r="G32">
            <v>0</v>
          </cell>
          <cell r="H32">
            <v>3</v>
          </cell>
          <cell r="I32" t="str">
            <v>Pośrednie</v>
          </cell>
          <cell r="J32" t="str">
            <v>Pozostałe koszty</v>
          </cell>
        </row>
        <row r="33">
          <cell r="A33" t="str">
            <v>14</v>
          </cell>
          <cell r="B33" t="str">
            <v>505 /1-14-800</v>
          </cell>
          <cell r="C33" t="str">
            <v>Tkalnia, Koszty zakupu.</v>
          </cell>
          <cell r="D33">
            <v>0</v>
          </cell>
          <cell r="E33">
            <v>0</v>
          </cell>
          <cell r="F33">
            <v>199.5</v>
          </cell>
          <cell r="G33">
            <v>0</v>
          </cell>
          <cell r="H33">
            <v>199.5</v>
          </cell>
          <cell r="I33" t="str">
            <v>Pośrednie</v>
          </cell>
          <cell r="J33" t="str">
            <v>Pozostałe koszty</v>
          </cell>
        </row>
        <row r="34">
          <cell r="A34" t="str">
            <v>15</v>
          </cell>
          <cell r="B34" t="str">
            <v>505 /1-15-112</v>
          </cell>
          <cell r="C34" t="str">
            <v>Wyko¤czalnia, Zu§.prz‘dzy</v>
          </cell>
          <cell r="D34">
            <v>0</v>
          </cell>
          <cell r="E34">
            <v>0</v>
          </cell>
          <cell r="F34">
            <v>471.01</v>
          </cell>
          <cell r="G34">
            <v>0</v>
          </cell>
          <cell r="H34">
            <v>471.01</v>
          </cell>
          <cell r="I34" t="str">
            <v>Pośrednie</v>
          </cell>
          <cell r="J34" t="str">
            <v>Pozostałe koszty</v>
          </cell>
        </row>
        <row r="35">
          <cell r="A35" t="str">
            <v>15</v>
          </cell>
          <cell r="B35" t="str">
            <v>505 /1-15-122</v>
          </cell>
          <cell r="C35" t="str">
            <v>Wyko¤czalnia, Zu§.žr.pomocn.</v>
          </cell>
          <cell r="D35">
            <v>0</v>
          </cell>
          <cell r="E35">
            <v>0</v>
          </cell>
          <cell r="F35">
            <v>309.60000000000002</v>
          </cell>
          <cell r="G35">
            <v>0</v>
          </cell>
          <cell r="H35">
            <v>309.60000000000002</v>
          </cell>
          <cell r="I35" t="str">
            <v>Pośrednie</v>
          </cell>
          <cell r="J35" t="str">
            <v>Pozostałe koszty</v>
          </cell>
        </row>
        <row r="36">
          <cell r="A36" t="str">
            <v>15</v>
          </cell>
          <cell r="B36" t="str">
            <v>505 /1-15-142</v>
          </cell>
          <cell r="C36" t="str">
            <v>Wyko¤czalnia, Mater.pozost.</v>
          </cell>
          <cell r="D36">
            <v>0</v>
          </cell>
          <cell r="E36">
            <v>0</v>
          </cell>
          <cell r="F36">
            <v>49432.63</v>
          </cell>
          <cell r="G36">
            <v>0</v>
          </cell>
          <cell r="H36">
            <v>49432.63</v>
          </cell>
          <cell r="I36" t="str">
            <v>Pośrednie</v>
          </cell>
          <cell r="J36" t="str">
            <v>Pozostałe materiały</v>
          </cell>
        </row>
        <row r="37">
          <cell r="A37" t="str">
            <v>15</v>
          </cell>
          <cell r="B37" t="str">
            <v>505 /1-15-151</v>
          </cell>
          <cell r="C37" t="str">
            <v>Wyko¤czalnia, Zu§.energ.elektr</v>
          </cell>
          <cell r="D37">
            <v>0</v>
          </cell>
          <cell r="E37">
            <v>0</v>
          </cell>
          <cell r="F37">
            <v>44289.63</v>
          </cell>
          <cell r="G37">
            <v>0</v>
          </cell>
          <cell r="H37">
            <v>44289.63</v>
          </cell>
          <cell r="I37" t="str">
            <v>Pośrednie</v>
          </cell>
          <cell r="J37" t="str">
            <v>Energia elektryczna</v>
          </cell>
        </row>
        <row r="38">
          <cell r="A38" t="str">
            <v>15</v>
          </cell>
          <cell r="B38" t="str">
            <v>505 /1-15-153</v>
          </cell>
          <cell r="C38" t="str">
            <v>Wyko¤czalnia, Zu§.energ.ciepl.</v>
          </cell>
          <cell r="D38">
            <v>0</v>
          </cell>
          <cell r="E38">
            <v>0</v>
          </cell>
          <cell r="F38">
            <v>143954.82</v>
          </cell>
          <cell r="G38">
            <v>0</v>
          </cell>
          <cell r="H38">
            <v>143954.82</v>
          </cell>
          <cell r="I38" t="str">
            <v>Pośrednie</v>
          </cell>
          <cell r="J38" t="str">
            <v>Energia cieplna-techn.</v>
          </cell>
        </row>
        <row r="39">
          <cell r="A39" t="str">
            <v>15</v>
          </cell>
          <cell r="B39" t="str">
            <v>505 /1-15-800</v>
          </cell>
          <cell r="C39" t="str">
            <v>Wyko¤czalnia, k-ty zakupu</v>
          </cell>
          <cell r="D39">
            <v>0</v>
          </cell>
          <cell r="E39">
            <v>0</v>
          </cell>
          <cell r="F39">
            <v>736.38</v>
          </cell>
          <cell r="G39">
            <v>0</v>
          </cell>
          <cell r="H39">
            <v>736.38</v>
          </cell>
          <cell r="I39" t="str">
            <v>Pośrednie</v>
          </cell>
          <cell r="J39" t="str">
            <v>Pozostałe koszty</v>
          </cell>
        </row>
        <row r="40">
          <cell r="A40" t="str">
            <v>14</v>
          </cell>
          <cell r="B40" t="str">
            <v>506 /1-14-010</v>
          </cell>
          <cell r="C40" t="str">
            <v>Tkalnia, Amortyz.žr.trwa’ych</v>
          </cell>
          <cell r="D40">
            <v>0</v>
          </cell>
          <cell r="E40">
            <v>0</v>
          </cell>
          <cell r="F40">
            <v>284086.55</v>
          </cell>
          <cell r="G40">
            <v>0</v>
          </cell>
          <cell r="H40">
            <v>284086.55</v>
          </cell>
          <cell r="I40" t="str">
            <v>Pośrednie</v>
          </cell>
          <cell r="J40" t="str">
            <v>Amortyzacja środków trwałych</v>
          </cell>
        </row>
        <row r="41">
          <cell r="A41" t="str">
            <v>14</v>
          </cell>
          <cell r="B41" t="str">
            <v>506 /1-14-020</v>
          </cell>
          <cell r="C41" t="str">
            <v>Tkalnia, Amortyz.wart.niem.</v>
          </cell>
          <cell r="D41">
            <v>0</v>
          </cell>
          <cell r="E41">
            <v>0</v>
          </cell>
          <cell r="F41">
            <v>7120.08</v>
          </cell>
          <cell r="G41">
            <v>0</v>
          </cell>
          <cell r="H41">
            <v>7120.08</v>
          </cell>
          <cell r="I41" t="str">
            <v>Pośrednie</v>
          </cell>
          <cell r="J41" t="str">
            <v>Pozostałe koszty</v>
          </cell>
        </row>
        <row r="42">
          <cell r="A42" t="str">
            <v>14</v>
          </cell>
          <cell r="B42" t="str">
            <v>506 /1-14-114</v>
          </cell>
          <cell r="C42" t="str">
            <v>Tkalnia, Tkanina z zak.</v>
          </cell>
          <cell r="D42">
            <v>0</v>
          </cell>
          <cell r="E42">
            <v>0</v>
          </cell>
          <cell r="F42">
            <v>934</v>
          </cell>
          <cell r="G42">
            <v>0</v>
          </cell>
          <cell r="H42">
            <v>934</v>
          </cell>
          <cell r="I42" t="str">
            <v>Pośrednie</v>
          </cell>
          <cell r="J42" t="str">
            <v>Pozostałe koszty</v>
          </cell>
        </row>
        <row r="43">
          <cell r="A43" t="str">
            <v>14</v>
          </cell>
          <cell r="B43" t="str">
            <v>506 /1-14-122</v>
          </cell>
          <cell r="C43" t="str">
            <v>Tkalnia, Zu§.žr.pomocn.</v>
          </cell>
          <cell r="D43">
            <v>0</v>
          </cell>
          <cell r="E43">
            <v>0</v>
          </cell>
          <cell r="F43">
            <v>47.57</v>
          </cell>
          <cell r="G43">
            <v>0</v>
          </cell>
          <cell r="H43">
            <v>47.57</v>
          </cell>
          <cell r="I43" t="str">
            <v>Pośrednie</v>
          </cell>
          <cell r="J43" t="str">
            <v>Pozostałe koszty</v>
          </cell>
        </row>
        <row r="44">
          <cell r="A44" t="str">
            <v>14</v>
          </cell>
          <cell r="B44" t="str">
            <v>506 /1-14-141</v>
          </cell>
          <cell r="C44" t="str">
            <v>Tkalnia, Mater.biurowe</v>
          </cell>
          <cell r="D44">
            <v>0</v>
          </cell>
          <cell r="E44">
            <v>0</v>
          </cell>
          <cell r="F44">
            <v>809.94</v>
          </cell>
          <cell r="G44">
            <v>0</v>
          </cell>
          <cell r="H44">
            <v>809.94</v>
          </cell>
          <cell r="I44" t="str">
            <v>Pośrednie</v>
          </cell>
          <cell r="J44" t="str">
            <v>Pozostałe koszty</v>
          </cell>
        </row>
        <row r="45">
          <cell r="A45" t="str">
            <v>14</v>
          </cell>
          <cell r="B45" t="str">
            <v>506 /1-14-142</v>
          </cell>
          <cell r="C45" t="str">
            <v>Tkalnia, Mater.pozost.</v>
          </cell>
          <cell r="D45">
            <v>0</v>
          </cell>
          <cell r="E45">
            <v>0</v>
          </cell>
          <cell r="F45">
            <v>152381.03</v>
          </cell>
          <cell r="G45">
            <v>0</v>
          </cell>
          <cell r="H45">
            <v>152381.03</v>
          </cell>
          <cell r="I45" t="str">
            <v>Pośrednie</v>
          </cell>
          <cell r="J45" t="str">
            <v>Pozostałe materiały</v>
          </cell>
        </row>
        <row r="46">
          <cell r="A46" t="str">
            <v>14</v>
          </cell>
          <cell r="B46" t="str">
            <v>506 /1-14-152</v>
          </cell>
          <cell r="C46" t="str">
            <v>Tkalnia, Zu§.wody</v>
          </cell>
          <cell r="D46">
            <v>0</v>
          </cell>
          <cell r="E46">
            <v>0</v>
          </cell>
          <cell r="F46">
            <v>7973.32</v>
          </cell>
          <cell r="G46">
            <v>0</v>
          </cell>
          <cell r="H46">
            <v>7973.32</v>
          </cell>
          <cell r="I46" t="str">
            <v>Pośrednie</v>
          </cell>
          <cell r="J46" t="str">
            <v>Woda-socjal.</v>
          </cell>
        </row>
        <row r="47">
          <cell r="A47" t="str">
            <v>14</v>
          </cell>
          <cell r="B47" t="str">
            <v>506 /1-14-153</v>
          </cell>
          <cell r="C47" t="str">
            <v>Tkalnia, Zu§.energ.ciepl.</v>
          </cell>
          <cell r="D47">
            <v>0</v>
          </cell>
          <cell r="E47">
            <v>0</v>
          </cell>
          <cell r="F47">
            <v>59661.77</v>
          </cell>
          <cell r="G47">
            <v>0</v>
          </cell>
          <cell r="H47">
            <v>59661.77</v>
          </cell>
          <cell r="I47" t="str">
            <v>Pośrednie</v>
          </cell>
          <cell r="J47" t="str">
            <v>Energia cieplna-ogrzew.</v>
          </cell>
        </row>
        <row r="48">
          <cell r="A48" t="str">
            <v>14</v>
          </cell>
          <cell r="B48" t="str">
            <v>506 /1-14-215</v>
          </cell>
          <cell r="C48" t="str">
            <v>Tkalnia, Us’.transp.w’.</v>
          </cell>
          <cell r="D48">
            <v>0</v>
          </cell>
          <cell r="E48">
            <v>0</v>
          </cell>
          <cell r="F48">
            <v>1511.35</v>
          </cell>
          <cell r="G48">
            <v>0</v>
          </cell>
          <cell r="H48">
            <v>1511.35</v>
          </cell>
          <cell r="I48" t="str">
            <v>Pośrednie</v>
          </cell>
          <cell r="J48" t="str">
            <v>Pozostałe koszty</v>
          </cell>
        </row>
        <row r="49">
          <cell r="A49" t="str">
            <v>14</v>
          </cell>
          <cell r="B49" t="str">
            <v>506 /1-14-221</v>
          </cell>
          <cell r="C49" t="str">
            <v>Tkalnia, Us’.rem.-budynki</v>
          </cell>
          <cell r="D49">
            <v>0</v>
          </cell>
          <cell r="E49">
            <v>0</v>
          </cell>
          <cell r="F49">
            <v>73722.350000000006</v>
          </cell>
          <cell r="G49">
            <v>0</v>
          </cell>
          <cell r="H49">
            <v>73722.350000000006</v>
          </cell>
          <cell r="I49" t="str">
            <v>Pośrednie</v>
          </cell>
          <cell r="J49" t="str">
            <v>Remonty budynków i budowli</v>
          </cell>
        </row>
        <row r="50">
          <cell r="A50" t="str">
            <v>14</v>
          </cell>
          <cell r="B50" t="str">
            <v>506 /1-14-224</v>
          </cell>
          <cell r="C50" t="str">
            <v>Tkalnia, Us’.rem.-masz.i urz.p</v>
          </cell>
          <cell r="D50">
            <v>0</v>
          </cell>
          <cell r="E50">
            <v>0</v>
          </cell>
          <cell r="F50">
            <v>11028.9</v>
          </cell>
          <cell r="G50">
            <v>0</v>
          </cell>
          <cell r="H50">
            <v>11028.9</v>
          </cell>
          <cell r="I50" t="str">
            <v>Pośrednie</v>
          </cell>
          <cell r="J50" t="str">
            <v>Remonty maszyn i urządzeń</v>
          </cell>
        </row>
        <row r="51">
          <cell r="A51" t="str">
            <v>14</v>
          </cell>
          <cell r="B51" t="str">
            <v>506 /1-14-225</v>
          </cell>
          <cell r="C51" t="str">
            <v>Tkalnia, Us’.rem.-poz.masz.i u</v>
          </cell>
          <cell r="D51">
            <v>0</v>
          </cell>
          <cell r="E51">
            <v>0</v>
          </cell>
          <cell r="F51">
            <v>297.8</v>
          </cell>
          <cell r="G51">
            <v>0</v>
          </cell>
          <cell r="H51">
            <v>297.8</v>
          </cell>
          <cell r="I51" t="str">
            <v>Pośrednie</v>
          </cell>
          <cell r="J51" t="str">
            <v>Remonty maszyn i urządzeń</v>
          </cell>
        </row>
        <row r="52">
          <cell r="A52" t="str">
            <v>14</v>
          </cell>
          <cell r="B52" t="str">
            <v>506 /1-14-228</v>
          </cell>
          <cell r="C52" t="str">
            <v>Tkalnia, Us’.rem.-narz. i przy</v>
          </cell>
          <cell r="D52">
            <v>0</v>
          </cell>
          <cell r="E52">
            <v>0</v>
          </cell>
          <cell r="F52">
            <v>1277</v>
          </cell>
          <cell r="G52">
            <v>0</v>
          </cell>
          <cell r="H52">
            <v>1277</v>
          </cell>
          <cell r="I52" t="str">
            <v>Pośrednie</v>
          </cell>
          <cell r="J52" t="str">
            <v>Remonty pozostałe</v>
          </cell>
        </row>
        <row r="53">
          <cell r="A53" t="str">
            <v>14</v>
          </cell>
          <cell r="B53" t="str">
            <v>506 /1-14-229</v>
          </cell>
          <cell r="C53" t="str">
            <v>Tkalnia, Us’.rem.-pozost.</v>
          </cell>
          <cell r="D53">
            <v>0</v>
          </cell>
          <cell r="E53">
            <v>0</v>
          </cell>
          <cell r="F53">
            <v>17.5</v>
          </cell>
          <cell r="G53">
            <v>0</v>
          </cell>
          <cell r="H53">
            <v>17.5</v>
          </cell>
          <cell r="I53" t="str">
            <v>Pośrednie</v>
          </cell>
          <cell r="J53" t="str">
            <v>Remonty pozostałe</v>
          </cell>
        </row>
        <row r="54">
          <cell r="A54" t="str">
            <v>14</v>
          </cell>
          <cell r="B54" t="str">
            <v>506 /1-14-241</v>
          </cell>
          <cell r="C54" t="str">
            <v>Tkalnia, Us’.’†czn.-rozmowy</v>
          </cell>
          <cell r="D54">
            <v>0</v>
          </cell>
          <cell r="E54">
            <v>0</v>
          </cell>
          <cell r="F54">
            <v>66.599999999999994</v>
          </cell>
          <cell r="G54">
            <v>0</v>
          </cell>
          <cell r="H54">
            <v>66.599999999999994</v>
          </cell>
          <cell r="I54" t="str">
            <v>Pośrednie</v>
          </cell>
          <cell r="J54" t="str">
            <v>Pozostałe koszty</v>
          </cell>
        </row>
        <row r="55">
          <cell r="A55" t="str">
            <v>14</v>
          </cell>
          <cell r="B55" t="str">
            <v>506 /1-14-254</v>
          </cell>
          <cell r="C55" t="str">
            <v>Tkalnia, Us’.poz.-komunalne</v>
          </cell>
          <cell r="D55">
            <v>0</v>
          </cell>
          <cell r="E55">
            <v>0</v>
          </cell>
          <cell r="F55">
            <v>6667.47</v>
          </cell>
          <cell r="G55">
            <v>0</v>
          </cell>
          <cell r="H55">
            <v>6667.47</v>
          </cell>
          <cell r="I55" t="str">
            <v>Pośrednie</v>
          </cell>
          <cell r="J55" t="str">
            <v>Odbiór ścieków</v>
          </cell>
        </row>
        <row r="56">
          <cell r="A56" t="str">
            <v>14</v>
          </cell>
          <cell r="B56" t="str">
            <v>506 /1-14-255</v>
          </cell>
          <cell r="C56" t="str">
            <v>Tkalnia, Us’.poz.-kopiow.desen</v>
          </cell>
          <cell r="D56">
            <v>0</v>
          </cell>
          <cell r="E56">
            <v>0</v>
          </cell>
          <cell r="F56">
            <v>0</v>
          </cell>
          <cell r="G56">
            <v>0</v>
          </cell>
          <cell r="H56">
            <v>0</v>
          </cell>
          <cell r="I56" t="str">
            <v>Pośrednie</v>
          </cell>
          <cell r="J56" t="str">
            <v>Kopiowanie deseni</v>
          </cell>
        </row>
        <row r="57">
          <cell r="A57" t="str">
            <v>14</v>
          </cell>
          <cell r="B57" t="str">
            <v>506 /1-14-257</v>
          </cell>
          <cell r="C57" t="str">
            <v>Tkalnia, Us’.poz.-"Leasing"</v>
          </cell>
          <cell r="D57">
            <v>0</v>
          </cell>
          <cell r="E57">
            <v>0</v>
          </cell>
          <cell r="F57">
            <v>3110.43</v>
          </cell>
          <cell r="G57">
            <v>0</v>
          </cell>
          <cell r="H57">
            <v>3110.43</v>
          </cell>
          <cell r="I57" t="str">
            <v>Pośrednie</v>
          </cell>
          <cell r="J57" t="str">
            <v>Pozostałe koszty</v>
          </cell>
        </row>
        <row r="58">
          <cell r="A58" t="str">
            <v>14</v>
          </cell>
          <cell r="B58" t="str">
            <v>506 /1-14-259</v>
          </cell>
          <cell r="C58" t="str">
            <v>Tkalnia, Us’.poz.-inne</v>
          </cell>
          <cell r="D58">
            <v>0</v>
          </cell>
          <cell r="E58">
            <v>0</v>
          </cell>
          <cell r="F58">
            <v>1532.94</v>
          </cell>
          <cell r="G58">
            <v>0</v>
          </cell>
          <cell r="H58">
            <v>1532.94</v>
          </cell>
          <cell r="I58" t="str">
            <v>Pośrednie</v>
          </cell>
          <cell r="J58" t="str">
            <v>Pozostałe koszty</v>
          </cell>
        </row>
        <row r="59">
          <cell r="A59" t="str">
            <v>14</v>
          </cell>
          <cell r="B59" t="str">
            <v>506 /1-14-261</v>
          </cell>
          <cell r="C59" t="str">
            <v>Tkalnia, Rem.w’.-budynki</v>
          </cell>
          <cell r="D59">
            <v>0</v>
          </cell>
          <cell r="E59">
            <v>0</v>
          </cell>
          <cell r="F59">
            <v>29267.47</v>
          </cell>
          <cell r="G59">
            <v>0</v>
          </cell>
          <cell r="H59">
            <v>29267.47</v>
          </cell>
          <cell r="I59" t="str">
            <v>Pośrednie</v>
          </cell>
          <cell r="J59" t="str">
            <v>Remonty budynków i budowli</v>
          </cell>
        </row>
        <row r="60">
          <cell r="A60" t="str">
            <v>14</v>
          </cell>
          <cell r="B60" t="str">
            <v>506 /1-14-262</v>
          </cell>
          <cell r="C60" t="str">
            <v>Tkalnia, Rem.w’.- budowle</v>
          </cell>
          <cell r="D60">
            <v>0</v>
          </cell>
          <cell r="E60">
            <v>0</v>
          </cell>
          <cell r="F60">
            <v>2051.5300000000002</v>
          </cell>
          <cell r="G60">
            <v>0</v>
          </cell>
          <cell r="H60">
            <v>2051.5300000000002</v>
          </cell>
          <cell r="I60" t="str">
            <v>Pośrednie</v>
          </cell>
          <cell r="J60" t="str">
            <v>Remonty budynków i budowli</v>
          </cell>
        </row>
        <row r="61">
          <cell r="A61" t="str">
            <v>14</v>
          </cell>
          <cell r="B61" t="str">
            <v>506 /1-14-264</v>
          </cell>
          <cell r="C61" t="str">
            <v>Tkalnia, Rem.w’.-masz.i urz.pr</v>
          </cell>
          <cell r="D61">
            <v>0</v>
          </cell>
          <cell r="E61">
            <v>0</v>
          </cell>
          <cell r="F61">
            <v>58322.28</v>
          </cell>
          <cell r="G61">
            <v>0</v>
          </cell>
          <cell r="H61">
            <v>58322.28</v>
          </cell>
          <cell r="I61" t="str">
            <v>Pośrednie</v>
          </cell>
          <cell r="J61" t="str">
            <v>Remonty maszyn i urządzeń</v>
          </cell>
        </row>
        <row r="62">
          <cell r="A62" t="str">
            <v>14</v>
          </cell>
          <cell r="B62" t="str">
            <v>506 /1-14-265</v>
          </cell>
          <cell r="C62" t="str">
            <v>Tkalnia, Rem.w’.-masz.i urz.te</v>
          </cell>
          <cell r="D62">
            <v>0</v>
          </cell>
          <cell r="E62">
            <v>0</v>
          </cell>
          <cell r="F62">
            <v>2895.89</v>
          </cell>
          <cell r="G62">
            <v>0</v>
          </cell>
          <cell r="H62">
            <v>2895.89</v>
          </cell>
          <cell r="I62" t="str">
            <v>Pośrednie</v>
          </cell>
          <cell r="J62" t="str">
            <v>Remonty maszyn i urządzeń</v>
          </cell>
        </row>
        <row r="63">
          <cell r="A63" t="str">
            <v>14</v>
          </cell>
          <cell r="B63" t="str">
            <v>506 /1-14-267</v>
          </cell>
          <cell r="C63" t="str">
            <v>Tkalnia, Rem.w’.-poj.mech.</v>
          </cell>
          <cell r="D63">
            <v>0</v>
          </cell>
          <cell r="E63">
            <v>0</v>
          </cell>
          <cell r="F63">
            <v>586.91</v>
          </cell>
          <cell r="G63">
            <v>0</v>
          </cell>
          <cell r="H63">
            <v>586.91</v>
          </cell>
          <cell r="I63" t="str">
            <v>Pośrednie</v>
          </cell>
          <cell r="J63" t="str">
            <v>Remonty pozostałe</v>
          </cell>
        </row>
        <row r="64">
          <cell r="A64" t="str">
            <v>14</v>
          </cell>
          <cell r="B64" t="str">
            <v>506 /1-14-268</v>
          </cell>
          <cell r="C64" t="str">
            <v>Tkalnia, Rem.w’.-narz.i przyrz</v>
          </cell>
          <cell r="D64">
            <v>0</v>
          </cell>
          <cell r="E64">
            <v>0</v>
          </cell>
          <cell r="F64">
            <v>3564.65</v>
          </cell>
          <cell r="G64">
            <v>0</v>
          </cell>
          <cell r="H64">
            <v>3564.65</v>
          </cell>
          <cell r="I64" t="str">
            <v>Pośrednie</v>
          </cell>
          <cell r="J64" t="str">
            <v>Remonty pozostałe</v>
          </cell>
        </row>
        <row r="65">
          <cell r="A65" t="str">
            <v>14</v>
          </cell>
          <cell r="B65" t="str">
            <v>506 /1-14-311</v>
          </cell>
          <cell r="C65" t="str">
            <v>Tkalnia, Podatek od nieruch.</v>
          </cell>
          <cell r="D65">
            <v>0</v>
          </cell>
          <cell r="E65">
            <v>0</v>
          </cell>
          <cell r="F65">
            <v>55738.98</v>
          </cell>
          <cell r="G65">
            <v>0</v>
          </cell>
          <cell r="H65">
            <v>55738.98</v>
          </cell>
          <cell r="I65" t="str">
            <v>Pośrednie</v>
          </cell>
          <cell r="J65" t="str">
            <v>Podatek od nieruchomości</v>
          </cell>
        </row>
        <row r="66">
          <cell r="A66" t="str">
            <v>14</v>
          </cell>
          <cell r="B66" t="str">
            <v>506 /1-14-312</v>
          </cell>
          <cell r="C66" t="str">
            <v>Tkalnia, Podatek gruntowy</v>
          </cell>
          <cell r="D66">
            <v>0</v>
          </cell>
          <cell r="E66">
            <v>0</v>
          </cell>
          <cell r="F66">
            <v>1403</v>
          </cell>
          <cell r="G66">
            <v>0</v>
          </cell>
          <cell r="H66">
            <v>1403</v>
          </cell>
          <cell r="I66" t="str">
            <v>Pośrednie</v>
          </cell>
          <cell r="J66" t="str">
            <v>Pozostałe koszty</v>
          </cell>
        </row>
        <row r="67">
          <cell r="A67" t="str">
            <v>14</v>
          </cell>
          <cell r="B67" t="str">
            <v>506 /1-14-322</v>
          </cell>
          <cell r="C67" t="str">
            <v>Tkalnia, Op’aty pozosta’e</v>
          </cell>
          <cell r="D67">
            <v>0</v>
          </cell>
          <cell r="E67">
            <v>0</v>
          </cell>
          <cell r="F67">
            <v>147.79</v>
          </cell>
          <cell r="G67">
            <v>0</v>
          </cell>
          <cell r="H67">
            <v>147.79</v>
          </cell>
          <cell r="I67" t="str">
            <v>Pośrednie</v>
          </cell>
          <cell r="J67" t="str">
            <v>Pozostałe koszty</v>
          </cell>
        </row>
        <row r="68">
          <cell r="A68" t="str">
            <v>14</v>
          </cell>
          <cell r="B68" t="str">
            <v>506 /1-14-410</v>
          </cell>
          <cell r="C68" t="str">
            <v>Tkalnia, Wynagr.-osobowy f.p’a</v>
          </cell>
          <cell r="D68">
            <v>0</v>
          </cell>
          <cell r="E68">
            <v>0</v>
          </cell>
          <cell r="F68">
            <v>343396.29</v>
          </cell>
          <cell r="G68">
            <v>0</v>
          </cell>
          <cell r="H68">
            <v>343396.29</v>
          </cell>
          <cell r="I68" t="str">
            <v>Pośrednie</v>
          </cell>
          <cell r="J68" t="str">
            <v>Wynagrodzenia pośr. z narz.</v>
          </cell>
        </row>
        <row r="69">
          <cell r="A69" t="str">
            <v>14</v>
          </cell>
          <cell r="B69" t="str">
            <v>506 /1-14-420</v>
          </cell>
          <cell r="C69" t="str">
            <v>Tkalnia, Wynagr.-bezosob.f.p’a</v>
          </cell>
          <cell r="D69">
            <v>0</v>
          </cell>
          <cell r="E69">
            <v>0</v>
          </cell>
          <cell r="F69">
            <v>3190</v>
          </cell>
          <cell r="G69">
            <v>0</v>
          </cell>
          <cell r="H69">
            <v>3190</v>
          </cell>
          <cell r="I69" t="str">
            <v>Pośrednie</v>
          </cell>
          <cell r="J69" t="str">
            <v>Wynagrodzenia pośr. z narz.</v>
          </cell>
        </row>
        <row r="70">
          <cell r="A70" t="str">
            <v>14</v>
          </cell>
          <cell r="B70" t="str">
            <v>506 /1-14-511</v>
          </cell>
          <cell r="C70" t="str">
            <v>Tkalnia, w.na rz.prac.-BHP</v>
          </cell>
          <cell r="D70">
            <v>0</v>
          </cell>
          <cell r="E70">
            <v>0</v>
          </cell>
          <cell r="F70">
            <v>13706.78</v>
          </cell>
          <cell r="G70">
            <v>0</v>
          </cell>
          <cell r="H70">
            <v>13706.78</v>
          </cell>
          <cell r="I70" t="str">
            <v>Pośrednie</v>
          </cell>
          <cell r="J70" t="str">
            <v>Pozostałe świad. na rzecz prac.</v>
          </cell>
        </row>
        <row r="71">
          <cell r="A71" t="str">
            <v>14</v>
          </cell>
          <cell r="B71" t="str">
            <v>506 /1-14-521</v>
          </cell>
          <cell r="C71" t="str">
            <v>Tkalnia, w.na rz.prac.-nal.f.</v>
          </cell>
          <cell r="D71">
            <v>0</v>
          </cell>
          <cell r="E71">
            <v>0</v>
          </cell>
          <cell r="F71">
            <v>45347.4</v>
          </cell>
          <cell r="G71">
            <v>0</v>
          </cell>
          <cell r="H71">
            <v>45347.4</v>
          </cell>
          <cell r="I71" t="str">
            <v>Pośrednie</v>
          </cell>
          <cell r="J71" t="str">
            <v>Pozostałe świad. na rzecz prac.</v>
          </cell>
        </row>
        <row r="72">
          <cell r="A72" t="str">
            <v>14</v>
          </cell>
          <cell r="B72" t="str">
            <v>506 /1-14-522</v>
          </cell>
          <cell r="C72" t="str">
            <v>Tkalnia, w.na rz.prac.-narz.n</v>
          </cell>
          <cell r="D72">
            <v>0</v>
          </cell>
          <cell r="E72">
            <v>0</v>
          </cell>
          <cell r="F72">
            <v>151710.93</v>
          </cell>
          <cell r="G72">
            <v>0</v>
          </cell>
          <cell r="H72">
            <v>151710.93</v>
          </cell>
          <cell r="I72" t="str">
            <v>Pośrednie</v>
          </cell>
          <cell r="J72" t="str">
            <v>Wynagrodzenia pośr. z narz.</v>
          </cell>
        </row>
        <row r="73">
          <cell r="A73" t="str">
            <v>14</v>
          </cell>
          <cell r="B73" t="str">
            <v>506 /1-14-531</v>
          </cell>
          <cell r="C73" t="str">
            <v>Tkalnia, w.na rz.prac.-szkole</v>
          </cell>
          <cell r="D73">
            <v>0</v>
          </cell>
          <cell r="E73">
            <v>0</v>
          </cell>
          <cell r="F73">
            <v>1733</v>
          </cell>
          <cell r="G73">
            <v>0</v>
          </cell>
          <cell r="H73">
            <v>1733</v>
          </cell>
          <cell r="I73" t="str">
            <v>Pośrednie</v>
          </cell>
          <cell r="J73" t="str">
            <v>Pozostałe świad. na rzecz prac.</v>
          </cell>
        </row>
        <row r="74">
          <cell r="A74" t="str">
            <v>14</v>
          </cell>
          <cell r="B74" t="str">
            <v>506 /1-14-532</v>
          </cell>
          <cell r="C74" t="str">
            <v>Tkalnia, w.na rz.prac.-inne</v>
          </cell>
          <cell r="D74">
            <v>0</v>
          </cell>
          <cell r="E74">
            <v>0</v>
          </cell>
          <cell r="F74">
            <v>5099.38</v>
          </cell>
          <cell r="G74">
            <v>0</v>
          </cell>
          <cell r="H74">
            <v>5099.38</v>
          </cell>
          <cell r="I74" t="str">
            <v>Pośrednie</v>
          </cell>
          <cell r="J74" t="str">
            <v>Pozostałe świad. na rzecz prac.</v>
          </cell>
        </row>
        <row r="75">
          <cell r="A75" t="str">
            <v>14</v>
          </cell>
          <cell r="B75" t="str">
            <v>506 /1-14-731</v>
          </cell>
          <cell r="C75" t="str">
            <v>Tkalnia, Wyp’.nie zal.do wynag</v>
          </cell>
          <cell r="D75">
            <v>0</v>
          </cell>
          <cell r="E75">
            <v>0</v>
          </cell>
          <cell r="F75">
            <v>610.14</v>
          </cell>
          <cell r="G75">
            <v>0</v>
          </cell>
          <cell r="H75">
            <v>610.14</v>
          </cell>
          <cell r="I75" t="str">
            <v>Pośrednie</v>
          </cell>
          <cell r="J75" t="str">
            <v>Pozostałe świad. na rzecz prac.</v>
          </cell>
        </row>
        <row r="76">
          <cell r="A76" t="str">
            <v>14</v>
          </cell>
          <cell r="B76" t="str">
            <v>506 /1-14-761</v>
          </cell>
          <cell r="C76" t="str">
            <v>Tkalnia, Ubezp.maj†tkowe</v>
          </cell>
          <cell r="D76">
            <v>0</v>
          </cell>
          <cell r="E76">
            <v>0</v>
          </cell>
          <cell r="F76">
            <v>165.08</v>
          </cell>
          <cell r="G76">
            <v>0</v>
          </cell>
          <cell r="H76">
            <v>165.08</v>
          </cell>
          <cell r="I76" t="str">
            <v>Pośrednie</v>
          </cell>
          <cell r="J76" t="str">
            <v>Pozostałe koszty</v>
          </cell>
        </row>
        <row r="77">
          <cell r="A77" t="str">
            <v>14</v>
          </cell>
          <cell r="B77" t="str">
            <v>506 /1-14-800</v>
          </cell>
          <cell r="C77" t="str">
            <v>Tkalnia, Koszty zakupu.</v>
          </cell>
          <cell r="D77">
            <v>0</v>
          </cell>
          <cell r="E77">
            <v>0</v>
          </cell>
          <cell r="F77">
            <v>5038.4799999999996</v>
          </cell>
          <cell r="G77">
            <v>0</v>
          </cell>
          <cell r="H77">
            <v>5038.4799999999996</v>
          </cell>
          <cell r="I77" t="str">
            <v>Pośrednie</v>
          </cell>
          <cell r="J77" t="str">
            <v>Pozostałe koszty</v>
          </cell>
        </row>
        <row r="78">
          <cell r="A78" t="str">
            <v>15</v>
          </cell>
          <cell r="B78" t="str">
            <v>506 /1-15-010</v>
          </cell>
          <cell r="C78" t="str">
            <v>Wyko¤czalnia, Amortyz.žr.trwa’</v>
          </cell>
          <cell r="D78">
            <v>0</v>
          </cell>
          <cell r="E78">
            <v>0</v>
          </cell>
          <cell r="F78">
            <v>51645.96</v>
          </cell>
          <cell r="G78">
            <v>0</v>
          </cell>
          <cell r="H78">
            <v>51645.96</v>
          </cell>
          <cell r="I78" t="str">
            <v>Pośrednie</v>
          </cell>
          <cell r="J78" t="str">
            <v>Amortyzacja środków trwałych</v>
          </cell>
        </row>
        <row r="79">
          <cell r="A79" t="str">
            <v>15</v>
          </cell>
          <cell r="B79" t="str">
            <v>506 /1-15-141</v>
          </cell>
          <cell r="C79" t="str">
            <v>Wyko¤czalnia, Mater.biurowe</v>
          </cell>
          <cell r="D79">
            <v>0</v>
          </cell>
          <cell r="E79">
            <v>0</v>
          </cell>
          <cell r="F79">
            <v>486.74</v>
          </cell>
          <cell r="G79">
            <v>0</v>
          </cell>
          <cell r="H79">
            <v>486.74</v>
          </cell>
          <cell r="I79" t="str">
            <v>Pośrednie</v>
          </cell>
          <cell r="J79" t="str">
            <v>Pozostałe koszty</v>
          </cell>
        </row>
        <row r="80">
          <cell r="A80" t="str">
            <v>15</v>
          </cell>
          <cell r="B80" t="str">
            <v>506 /1-15-142</v>
          </cell>
          <cell r="C80" t="str">
            <v>Wyko¤czalnia, Mater.pozost.</v>
          </cell>
          <cell r="D80">
            <v>0</v>
          </cell>
          <cell r="E80">
            <v>0</v>
          </cell>
          <cell r="F80">
            <v>21515.26</v>
          </cell>
          <cell r="G80">
            <v>0</v>
          </cell>
          <cell r="H80">
            <v>21515.26</v>
          </cell>
          <cell r="I80" t="str">
            <v>Pośrednie</v>
          </cell>
          <cell r="J80" t="str">
            <v>Pozostałe materiały</v>
          </cell>
        </row>
        <row r="81">
          <cell r="A81" t="str">
            <v>15</v>
          </cell>
          <cell r="B81" t="str">
            <v>506 /1-15-152</v>
          </cell>
          <cell r="C81" t="str">
            <v>Wyko¤czalnia, Zu§.wody</v>
          </cell>
          <cell r="D81">
            <v>0</v>
          </cell>
          <cell r="E81">
            <v>0</v>
          </cell>
          <cell r="F81">
            <v>1324.65</v>
          </cell>
          <cell r="G81">
            <v>0</v>
          </cell>
          <cell r="H81">
            <v>1324.65</v>
          </cell>
          <cell r="I81" t="str">
            <v>Pośrednie</v>
          </cell>
          <cell r="J81" t="str">
            <v>Woda-socjal.</v>
          </cell>
        </row>
        <row r="82">
          <cell r="A82" t="str">
            <v>15</v>
          </cell>
          <cell r="B82" t="str">
            <v>506 /1-15-153</v>
          </cell>
          <cell r="C82" t="str">
            <v>Wyko¤czalnia, Zu§.energ.ciepl.</v>
          </cell>
          <cell r="D82">
            <v>0</v>
          </cell>
          <cell r="E82">
            <v>0</v>
          </cell>
          <cell r="F82">
            <v>24805.65</v>
          </cell>
          <cell r="G82">
            <v>0</v>
          </cell>
          <cell r="H82">
            <v>24805.65</v>
          </cell>
          <cell r="I82" t="str">
            <v>Pośrednie</v>
          </cell>
          <cell r="J82" t="str">
            <v>Energia cieplna-ogrzew.</v>
          </cell>
        </row>
        <row r="83">
          <cell r="A83" t="str">
            <v>15</v>
          </cell>
          <cell r="B83" t="str">
            <v>506 /1-15-215</v>
          </cell>
          <cell r="C83" t="str">
            <v>Wyko¤czalnia, Us’.tr.w’asne</v>
          </cell>
          <cell r="D83">
            <v>0</v>
          </cell>
          <cell r="E83">
            <v>0</v>
          </cell>
          <cell r="F83">
            <v>69.75</v>
          </cell>
          <cell r="G83">
            <v>0</v>
          </cell>
          <cell r="H83">
            <v>69.75</v>
          </cell>
          <cell r="I83" t="str">
            <v>Pośrednie</v>
          </cell>
          <cell r="J83" t="str">
            <v>Pozostałe koszty</v>
          </cell>
        </row>
        <row r="84">
          <cell r="A84" t="str">
            <v>15</v>
          </cell>
          <cell r="B84" t="str">
            <v>506 /1-15-221</v>
          </cell>
          <cell r="C84" t="str">
            <v>Wyko¤czalnia, Us’.rem.-budynki</v>
          </cell>
          <cell r="D84">
            <v>0</v>
          </cell>
          <cell r="E84">
            <v>0</v>
          </cell>
          <cell r="F84">
            <v>592.44000000000005</v>
          </cell>
          <cell r="G84">
            <v>0</v>
          </cell>
          <cell r="H84">
            <v>592.44000000000005</v>
          </cell>
          <cell r="I84" t="str">
            <v>Pośrednie</v>
          </cell>
          <cell r="J84" t="str">
            <v>Remonty budynków i budowli</v>
          </cell>
        </row>
        <row r="85">
          <cell r="A85" t="str">
            <v>15</v>
          </cell>
          <cell r="B85" t="str">
            <v>506 /1-15-224</v>
          </cell>
          <cell r="C85" t="str">
            <v>Wyko¤czalnia, Us’.rem.-masz.i</v>
          </cell>
          <cell r="D85">
            <v>0</v>
          </cell>
          <cell r="E85">
            <v>0</v>
          </cell>
          <cell r="F85">
            <v>503.04</v>
          </cell>
          <cell r="G85">
            <v>0</v>
          </cell>
          <cell r="H85">
            <v>503.04</v>
          </cell>
          <cell r="I85" t="str">
            <v>Pośrednie</v>
          </cell>
          <cell r="J85" t="str">
            <v>Remonty maszyn i urządzeń</v>
          </cell>
        </row>
        <row r="86">
          <cell r="A86" t="str">
            <v>15</v>
          </cell>
          <cell r="B86" t="str">
            <v>506 /1-15-225</v>
          </cell>
          <cell r="C86" t="str">
            <v>Wyko¤czalnia, Us’.rem.-poz.mas</v>
          </cell>
          <cell r="D86">
            <v>0</v>
          </cell>
          <cell r="E86">
            <v>0</v>
          </cell>
          <cell r="F86">
            <v>2048.69</v>
          </cell>
          <cell r="G86">
            <v>0</v>
          </cell>
          <cell r="H86">
            <v>2048.69</v>
          </cell>
          <cell r="I86" t="str">
            <v>Pośrednie</v>
          </cell>
          <cell r="J86" t="str">
            <v>Remonty maszyn i urządzeń</v>
          </cell>
        </row>
        <row r="87">
          <cell r="A87" t="str">
            <v>15</v>
          </cell>
          <cell r="B87" t="str">
            <v>506 /1-15-229</v>
          </cell>
          <cell r="C87" t="str">
            <v>Wyko¤czalnia, Us’.rem.-pozost.</v>
          </cell>
          <cell r="D87">
            <v>0</v>
          </cell>
          <cell r="E87">
            <v>0</v>
          </cell>
          <cell r="F87">
            <v>73.5</v>
          </cell>
          <cell r="G87">
            <v>0</v>
          </cell>
          <cell r="H87">
            <v>73.5</v>
          </cell>
          <cell r="I87" t="str">
            <v>Pośrednie</v>
          </cell>
          <cell r="J87" t="str">
            <v>Remonty pozostałe</v>
          </cell>
        </row>
        <row r="88">
          <cell r="A88" t="str">
            <v>15</v>
          </cell>
          <cell r="B88" t="str">
            <v>506 /1-15-254</v>
          </cell>
          <cell r="C88" t="str">
            <v>Wyko¤czalnia, Us’.poz.-komunal</v>
          </cell>
          <cell r="D88">
            <v>0</v>
          </cell>
          <cell r="E88">
            <v>0</v>
          </cell>
          <cell r="F88">
            <v>1152.5999999999999</v>
          </cell>
          <cell r="G88">
            <v>0</v>
          </cell>
          <cell r="H88">
            <v>1152.5999999999999</v>
          </cell>
          <cell r="I88" t="str">
            <v>Pośrednie</v>
          </cell>
          <cell r="J88" t="str">
            <v>Odbiór ścieków</v>
          </cell>
        </row>
        <row r="89">
          <cell r="A89" t="str">
            <v>15</v>
          </cell>
          <cell r="B89" t="str">
            <v>506 /1-15-259</v>
          </cell>
          <cell r="C89" t="str">
            <v>Wyko¤czalnia, Us’.poz.-inne</v>
          </cell>
          <cell r="D89">
            <v>0</v>
          </cell>
          <cell r="E89">
            <v>0</v>
          </cell>
          <cell r="F89">
            <v>1443.5</v>
          </cell>
          <cell r="G89">
            <v>0</v>
          </cell>
          <cell r="H89">
            <v>1443.5</v>
          </cell>
          <cell r="I89" t="str">
            <v>Pośrednie</v>
          </cell>
          <cell r="J89" t="str">
            <v>Pozostałe koszty</v>
          </cell>
        </row>
        <row r="90">
          <cell r="A90" t="str">
            <v>15</v>
          </cell>
          <cell r="B90" t="str">
            <v>506 /1-15-261</v>
          </cell>
          <cell r="C90" t="str">
            <v>Wyko¤czalnia, Rem.w’.-budynki</v>
          </cell>
          <cell r="D90">
            <v>0</v>
          </cell>
          <cell r="E90">
            <v>0</v>
          </cell>
          <cell r="F90">
            <v>13365.54</v>
          </cell>
          <cell r="G90">
            <v>0</v>
          </cell>
          <cell r="H90">
            <v>13365.54</v>
          </cell>
          <cell r="I90" t="str">
            <v>Pośrednie</v>
          </cell>
          <cell r="J90" t="str">
            <v>Remonty budynków i budowli</v>
          </cell>
        </row>
        <row r="91">
          <cell r="A91" t="str">
            <v>15</v>
          </cell>
          <cell r="B91" t="str">
            <v>506 /1-15-264</v>
          </cell>
          <cell r="C91" t="str">
            <v>Wyko¤czalnia, Rem.w’.-masz.i u</v>
          </cell>
          <cell r="D91">
            <v>0</v>
          </cell>
          <cell r="E91">
            <v>0</v>
          </cell>
          <cell r="F91">
            <v>4772.76</v>
          </cell>
          <cell r="G91">
            <v>0</v>
          </cell>
          <cell r="H91">
            <v>4772.76</v>
          </cell>
          <cell r="I91" t="str">
            <v>Pośrednie</v>
          </cell>
          <cell r="J91" t="str">
            <v>Remonty maszyn i urządzeń</v>
          </cell>
        </row>
        <row r="92">
          <cell r="A92" t="str">
            <v>15</v>
          </cell>
          <cell r="B92" t="str">
            <v>506 /1-15-265</v>
          </cell>
          <cell r="C92" t="str">
            <v>Wyko¤czalnia, Rem.w’.-poz.masz</v>
          </cell>
          <cell r="D92">
            <v>0</v>
          </cell>
          <cell r="E92">
            <v>0</v>
          </cell>
          <cell r="F92">
            <v>3155.91</v>
          </cell>
          <cell r="G92">
            <v>0</v>
          </cell>
          <cell r="H92">
            <v>3155.91</v>
          </cell>
          <cell r="I92" t="str">
            <v>Pośrednie</v>
          </cell>
          <cell r="J92" t="str">
            <v>Remonty maszyn i urządzeń</v>
          </cell>
        </row>
        <row r="93">
          <cell r="A93" t="str">
            <v>15</v>
          </cell>
          <cell r="B93" t="str">
            <v>506 /1-15-267</v>
          </cell>
          <cell r="C93" t="str">
            <v>Wyko¤czalnia, Rem.w’.-poj.mech</v>
          </cell>
          <cell r="D93">
            <v>0</v>
          </cell>
          <cell r="E93">
            <v>0</v>
          </cell>
          <cell r="F93">
            <v>559.58000000000004</v>
          </cell>
          <cell r="G93">
            <v>0</v>
          </cell>
          <cell r="H93">
            <v>559.58000000000004</v>
          </cell>
          <cell r="I93" t="str">
            <v>Pośrednie</v>
          </cell>
          <cell r="J93" t="str">
            <v>Remonty pozostałe</v>
          </cell>
        </row>
        <row r="94">
          <cell r="A94" t="str">
            <v>15</v>
          </cell>
          <cell r="B94" t="str">
            <v>506 /1-15-311</v>
          </cell>
          <cell r="C94" t="str">
            <v>Wyko¤czalnia, Podatek od nieru</v>
          </cell>
          <cell r="D94">
            <v>0</v>
          </cell>
          <cell r="E94">
            <v>0</v>
          </cell>
          <cell r="F94">
            <v>14865.3</v>
          </cell>
          <cell r="G94">
            <v>0</v>
          </cell>
          <cell r="H94">
            <v>14865.3</v>
          </cell>
          <cell r="I94" t="str">
            <v>Pośrednie</v>
          </cell>
          <cell r="J94" t="str">
            <v>Podatek od nieruchomości</v>
          </cell>
        </row>
        <row r="95">
          <cell r="A95" t="str">
            <v>15</v>
          </cell>
          <cell r="B95" t="str">
            <v>506 /1-15-312</v>
          </cell>
          <cell r="C95" t="str">
            <v>Wyko¤czalnia, Podatek gruntowy</v>
          </cell>
          <cell r="D95">
            <v>0</v>
          </cell>
          <cell r="E95">
            <v>0</v>
          </cell>
          <cell r="F95">
            <v>373.91</v>
          </cell>
          <cell r="G95">
            <v>0</v>
          </cell>
          <cell r="H95">
            <v>373.91</v>
          </cell>
          <cell r="I95" t="str">
            <v>Pośrednie</v>
          </cell>
          <cell r="J95" t="str">
            <v>Pozostałe koszty</v>
          </cell>
        </row>
        <row r="96">
          <cell r="A96" t="str">
            <v>15</v>
          </cell>
          <cell r="B96" t="str">
            <v>506 /1-15-322</v>
          </cell>
          <cell r="C96" t="str">
            <v>Wyko¤czalnia, Op’aty pozosta’e</v>
          </cell>
          <cell r="D96">
            <v>0</v>
          </cell>
          <cell r="E96">
            <v>0</v>
          </cell>
          <cell r="F96">
            <v>270</v>
          </cell>
          <cell r="G96">
            <v>0</v>
          </cell>
          <cell r="H96">
            <v>270</v>
          </cell>
          <cell r="I96" t="str">
            <v>Pośrednie</v>
          </cell>
          <cell r="J96" t="str">
            <v>Pozostałe koszty</v>
          </cell>
        </row>
        <row r="97">
          <cell r="A97" t="str">
            <v>15</v>
          </cell>
          <cell r="B97" t="str">
            <v>506 /1-15-410</v>
          </cell>
          <cell r="C97" t="str">
            <v>Wyko¤czalnia, Wynagr.-osobowy</v>
          </cell>
          <cell r="D97">
            <v>0</v>
          </cell>
          <cell r="E97">
            <v>0</v>
          </cell>
          <cell r="F97">
            <v>99211.62</v>
          </cell>
          <cell r="G97">
            <v>0</v>
          </cell>
          <cell r="H97">
            <v>99211.62</v>
          </cell>
          <cell r="I97" t="str">
            <v>Pośrednie</v>
          </cell>
          <cell r="J97" t="str">
            <v>Wynagrodzenia pośr. z narz.</v>
          </cell>
        </row>
        <row r="98">
          <cell r="A98" t="str">
            <v>15</v>
          </cell>
          <cell r="B98" t="str">
            <v>506 /1-15-511</v>
          </cell>
          <cell r="C98" t="str">
            <v>Wyko¤czalnia, w.na rz.prac.-B</v>
          </cell>
          <cell r="D98">
            <v>0</v>
          </cell>
          <cell r="E98">
            <v>0</v>
          </cell>
          <cell r="F98">
            <v>2847.83</v>
          </cell>
          <cell r="G98">
            <v>0</v>
          </cell>
          <cell r="H98">
            <v>2847.83</v>
          </cell>
          <cell r="I98" t="str">
            <v>Pośrednie</v>
          </cell>
          <cell r="J98" t="str">
            <v>Pozostałe świad. na rzecz prac.</v>
          </cell>
        </row>
        <row r="99">
          <cell r="A99" t="str">
            <v>15</v>
          </cell>
          <cell r="B99" t="str">
            <v>506 /1-15-521</v>
          </cell>
          <cell r="C99" t="str">
            <v>Wyko¤czalnia, w.na rz.prac.-n</v>
          </cell>
          <cell r="D99">
            <v>0</v>
          </cell>
          <cell r="E99">
            <v>0</v>
          </cell>
          <cell r="F99">
            <v>10276.11</v>
          </cell>
          <cell r="G99">
            <v>0</v>
          </cell>
          <cell r="H99">
            <v>10276.11</v>
          </cell>
          <cell r="I99" t="str">
            <v>Pośrednie</v>
          </cell>
          <cell r="J99" t="str">
            <v>Pozostałe świad. na rzecz prac.</v>
          </cell>
        </row>
        <row r="100">
          <cell r="A100" t="str">
            <v>15</v>
          </cell>
          <cell r="B100" t="str">
            <v>506 /1-15-522</v>
          </cell>
          <cell r="C100" t="str">
            <v>Wyko¤czalnia, w.na rz.prac.-n</v>
          </cell>
          <cell r="D100">
            <v>0</v>
          </cell>
          <cell r="E100">
            <v>0</v>
          </cell>
          <cell r="F100">
            <v>43724.63</v>
          </cell>
          <cell r="G100">
            <v>0</v>
          </cell>
          <cell r="H100">
            <v>43724.63</v>
          </cell>
          <cell r="I100" t="str">
            <v>Pośrednie</v>
          </cell>
          <cell r="J100" t="str">
            <v>Wynagrodzenia pośr. z narz.</v>
          </cell>
        </row>
        <row r="101">
          <cell r="A101" t="str">
            <v>15</v>
          </cell>
          <cell r="B101" t="str">
            <v>506 /1-15-531</v>
          </cell>
          <cell r="C101" t="str">
            <v>Wyko¤czalnia, w.na rz.prac.-s</v>
          </cell>
          <cell r="D101">
            <v>0</v>
          </cell>
          <cell r="E101">
            <v>0</v>
          </cell>
          <cell r="F101">
            <v>1287</v>
          </cell>
          <cell r="G101">
            <v>0</v>
          </cell>
          <cell r="H101">
            <v>1287</v>
          </cell>
          <cell r="I101" t="str">
            <v>Pośrednie</v>
          </cell>
          <cell r="J101" t="str">
            <v>Pozostałe świad. na rzecz prac.</v>
          </cell>
        </row>
        <row r="102">
          <cell r="A102" t="str">
            <v>15</v>
          </cell>
          <cell r="B102" t="str">
            <v>506 /1-15-532</v>
          </cell>
          <cell r="C102" t="str">
            <v>Wyko¤czalnia, Sw.na rz.prac.-i</v>
          </cell>
          <cell r="D102">
            <v>0</v>
          </cell>
          <cell r="E102">
            <v>0</v>
          </cell>
          <cell r="F102">
            <v>2226.92</v>
          </cell>
          <cell r="G102">
            <v>0</v>
          </cell>
          <cell r="H102">
            <v>2226.92</v>
          </cell>
          <cell r="I102" t="str">
            <v>Pośrednie</v>
          </cell>
          <cell r="J102" t="str">
            <v>Pozostałe świad. na rzecz prac.</v>
          </cell>
        </row>
        <row r="103">
          <cell r="A103" t="str">
            <v>15</v>
          </cell>
          <cell r="B103" t="str">
            <v>506 /1-15-800</v>
          </cell>
          <cell r="C103" t="str">
            <v>Wyko¤czalnia, Koszty zakupu.</v>
          </cell>
          <cell r="D103">
            <v>0</v>
          </cell>
          <cell r="E103">
            <v>0</v>
          </cell>
          <cell r="F103">
            <v>371.23</v>
          </cell>
          <cell r="G103">
            <v>0</v>
          </cell>
          <cell r="H103">
            <v>371.23</v>
          </cell>
          <cell r="I103" t="str">
            <v>Pośrednie</v>
          </cell>
          <cell r="J103" t="str">
            <v>Pozostałe koszty</v>
          </cell>
        </row>
        <row r="104">
          <cell r="A104" t="str">
            <v>11</v>
          </cell>
          <cell r="B104" t="str">
            <v>500 /1-11-000</v>
          </cell>
          <cell r="C104" t="str">
            <v>Prz‘dzalnia, Roboty w toku</v>
          </cell>
          <cell r="D104">
            <v>41693.089999999997</v>
          </cell>
          <cell r="E104">
            <v>0</v>
          </cell>
          <cell r="F104">
            <v>46129.37</v>
          </cell>
          <cell r="G104">
            <v>0</v>
          </cell>
          <cell r="H104">
            <v>-4436.2800000000061</v>
          </cell>
          <cell r="I104" t="str">
            <v>Bezpośrednie</v>
          </cell>
          <cell r="J104" t="str">
            <v>Produkcja w toku</v>
          </cell>
        </row>
        <row r="105">
          <cell r="A105" t="str">
            <v>11</v>
          </cell>
          <cell r="B105" t="str">
            <v>500 /1-11-111</v>
          </cell>
          <cell r="C105" t="str">
            <v>Prz‘dzalnia, Zu§.surowca</v>
          </cell>
          <cell r="D105">
            <v>0</v>
          </cell>
          <cell r="E105">
            <v>0</v>
          </cell>
          <cell r="F105">
            <v>1627284.61</v>
          </cell>
          <cell r="G105">
            <v>0</v>
          </cell>
          <cell r="H105">
            <v>1627284.61</v>
          </cell>
          <cell r="I105" t="str">
            <v>Bezpośrednie</v>
          </cell>
          <cell r="J105" t="str">
            <v>Surowiec</v>
          </cell>
        </row>
        <row r="106">
          <cell r="A106" t="str">
            <v>11</v>
          </cell>
          <cell r="B106" t="str">
            <v>500 /1-11-112</v>
          </cell>
          <cell r="C106" t="str">
            <v>Prz‘dzalnia, Zu§.prz‘dzy</v>
          </cell>
          <cell r="D106">
            <v>0</v>
          </cell>
          <cell r="E106">
            <v>0</v>
          </cell>
          <cell r="F106">
            <v>634036.67000000004</v>
          </cell>
          <cell r="G106">
            <v>0</v>
          </cell>
          <cell r="H106">
            <v>634036.67000000004</v>
          </cell>
          <cell r="I106" t="str">
            <v>Bezpośrednie</v>
          </cell>
          <cell r="J106" t="str">
            <v>Przędza z zakupu</v>
          </cell>
        </row>
        <row r="107">
          <cell r="A107" t="str">
            <v>11</v>
          </cell>
          <cell r="B107" t="str">
            <v>500 /1-11-113</v>
          </cell>
          <cell r="C107" t="str">
            <v>Prz‘dzalnia, Odpady</v>
          </cell>
          <cell r="D107">
            <v>0</v>
          </cell>
          <cell r="E107">
            <v>0</v>
          </cell>
          <cell r="F107">
            <v>-4966</v>
          </cell>
          <cell r="G107">
            <v>0</v>
          </cell>
          <cell r="H107">
            <v>-4966</v>
          </cell>
          <cell r="I107" t="str">
            <v>Bezpośrednie</v>
          </cell>
          <cell r="J107" t="str">
            <v>Odpady</v>
          </cell>
        </row>
        <row r="108">
          <cell r="A108" t="str">
            <v>11</v>
          </cell>
          <cell r="B108" t="str">
            <v>500 /1-11-122</v>
          </cell>
          <cell r="C108" t="str">
            <v>Prz‘dzalnia, Zu§.žr.pomocn.</v>
          </cell>
          <cell r="D108">
            <v>0</v>
          </cell>
          <cell r="E108">
            <v>0</v>
          </cell>
          <cell r="F108">
            <v>4792.8</v>
          </cell>
          <cell r="G108">
            <v>0</v>
          </cell>
          <cell r="H108">
            <v>4792.8</v>
          </cell>
          <cell r="I108" t="str">
            <v>Bezpośrednie</v>
          </cell>
          <cell r="J108" t="str">
            <v>Barwniki i środki pomocnicze</v>
          </cell>
        </row>
        <row r="109">
          <cell r="A109" t="str">
            <v>11</v>
          </cell>
          <cell r="B109" t="str">
            <v>500 /1-11-302</v>
          </cell>
          <cell r="C109" t="str">
            <v>Prz‘dzalnia, Zu§.prz.w’.-p˘’cz</v>
          </cell>
          <cell r="D109">
            <v>0</v>
          </cell>
          <cell r="E109">
            <v>0</v>
          </cell>
          <cell r="F109">
            <v>2047.28</v>
          </cell>
          <cell r="G109">
            <v>0</v>
          </cell>
          <cell r="H109">
            <v>2047.28</v>
          </cell>
          <cell r="I109" t="str">
            <v>Bezpośrednie</v>
          </cell>
          <cell r="J109" t="str">
            <v>Przędza własna</v>
          </cell>
        </row>
        <row r="110">
          <cell r="A110" t="str">
            <v>11</v>
          </cell>
          <cell r="B110" t="str">
            <v>500 /1-11-410</v>
          </cell>
          <cell r="C110" t="str">
            <v>Prz‘dzalnia, Wynagr.-osobowy f</v>
          </cell>
          <cell r="D110">
            <v>0</v>
          </cell>
          <cell r="E110">
            <v>0</v>
          </cell>
          <cell r="F110">
            <v>426593.99</v>
          </cell>
          <cell r="G110">
            <v>0</v>
          </cell>
          <cell r="H110">
            <v>426593.99</v>
          </cell>
          <cell r="I110" t="str">
            <v>Bezpośrednie</v>
          </cell>
          <cell r="J110" t="str">
            <v>Wynagrodzenia bezp. z narz.</v>
          </cell>
        </row>
        <row r="111">
          <cell r="A111" t="str">
            <v>11</v>
          </cell>
          <cell r="B111" t="str">
            <v>500 /1-11-522</v>
          </cell>
          <cell r="C111" t="str">
            <v>Prz‘dzalnia, Narzuty na p’ace</v>
          </cell>
          <cell r="D111">
            <v>0</v>
          </cell>
          <cell r="E111">
            <v>0</v>
          </cell>
          <cell r="F111">
            <v>188493.71</v>
          </cell>
          <cell r="G111">
            <v>0</v>
          </cell>
          <cell r="H111">
            <v>188493.71</v>
          </cell>
          <cell r="I111" t="str">
            <v>Bezpośrednie</v>
          </cell>
          <cell r="J111" t="str">
            <v>Wynagrodzenia bezp. z narz.</v>
          </cell>
        </row>
        <row r="112">
          <cell r="A112" t="str">
            <v>11</v>
          </cell>
          <cell r="B112" t="str">
            <v>500 /1-11-800</v>
          </cell>
          <cell r="C112" t="str">
            <v>Prz‘dzalnia, Koszty zakupu</v>
          </cell>
          <cell r="D112">
            <v>0</v>
          </cell>
          <cell r="E112">
            <v>0</v>
          </cell>
          <cell r="F112">
            <v>20695.55</v>
          </cell>
          <cell r="G112">
            <v>0</v>
          </cell>
          <cell r="H112">
            <v>20695.55</v>
          </cell>
          <cell r="I112" t="str">
            <v>Bezpośrednie</v>
          </cell>
          <cell r="J112" t="str">
            <v>Koszty zakupu</v>
          </cell>
        </row>
        <row r="113">
          <cell r="A113" t="str">
            <v>11</v>
          </cell>
          <cell r="B113" t="str">
            <v>500 /1-11-813</v>
          </cell>
          <cell r="C113" t="str">
            <v>Prz‘dzalnia, Us’ugi Farb.</v>
          </cell>
          <cell r="D113">
            <v>0</v>
          </cell>
          <cell r="E113">
            <v>0</v>
          </cell>
          <cell r="F113">
            <v>276618.83</v>
          </cell>
          <cell r="G113">
            <v>0</v>
          </cell>
          <cell r="H113">
            <v>276618.83</v>
          </cell>
          <cell r="I113" t="str">
            <v>Bezpośrednie</v>
          </cell>
          <cell r="J113" t="str">
            <v>Usługi Farbiarni</v>
          </cell>
        </row>
        <row r="114">
          <cell r="A114" t="str">
            <v>11</v>
          </cell>
          <cell r="B114" t="str">
            <v>505 /1-11-122</v>
          </cell>
          <cell r="C114" t="str">
            <v>Prz‘dzalnia, Zu§.žr.pomocn.</v>
          </cell>
          <cell r="D114">
            <v>0</v>
          </cell>
          <cell r="E114">
            <v>0</v>
          </cell>
          <cell r="F114">
            <v>3404</v>
          </cell>
          <cell r="G114">
            <v>0</v>
          </cell>
          <cell r="H114">
            <v>3404</v>
          </cell>
          <cell r="I114" t="str">
            <v>Pośrednie</v>
          </cell>
          <cell r="J114" t="str">
            <v>Pozostałe koszty</v>
          </cell>
        </row>
        <row r="115">
          <cell r="A115" t="str">
            <v>11</v>
          </cell>
          <cell r="B115" t="str">
            <v>505 /1-11-142</v>
          </cell>
          <cell r="C115" t="str">
            <v>Prz‘dzalnia, Mater.pozost.</v>
          </cell>
          <cell r="D115">
            <v>0</v>
          </cell>
          <cell r="E115">
            <v>0</v>
          </cell>
          <cell r="F115">
            <v>836.04</v>
          </cell>
          <cell r="G115">
            <v>0</v>
          </cell>
          <cell r="H115">
            <v>836.04</v>
          </cell>
          <cell r="I115" t="str">
            <v>Pośrednie</v>
          </cell>
          <cell r="J115" t="str">
            <v>Pozostałe materiały</v>
          </cell>
        </row>
        <row r="116">
          <cell r="A116" t="str">
            <v>11</v>
          </cell>
          <cell r="B116" t="str">
            <v>505 /1-11-151</v>
          </cell>
          <cell r="C116" t="str">
            <v>Prz‘dzalnia, Zu§.energ.elektr.</v>
          </cell>
          <cell r="D116">
            <v>0</v>
          </cell>
          <cell r="E116">
            <v>0</v>
          </cell>
          <cell r="F116">
            <v>242209.29</v>
          </cell>
          <cell r="G116">
            <v>0</v>
          </cell>
          <cell r="H116">
            <v>242209.29</v>
          </cell>
          <cell r="I116" t="str">
            <v>Pośrednie</v>
          </cell>
          <cell r="J116" t="str">
            <v>Energia elektryczna</v>
          </cell>
        </row>
        <row r="117">
          <cell r="A117" t="str">
            <v>11</v>
          </cell>
          <cell r="B117" t="str">
            <v>505 /1-11-800</v>
          </cell>
          <cell r="C117" t="str">
            <v>Prz‘dzalnia, Koszty zakupu.</v>
          </cell>
          <cell r="D117">
            <v>0</v>
          </cell>
          <cell r="E117">
            <v>0</v>
          </cell>
          <cell r="F117">
            <v>-81.41</v>
          </cell>
          <cell r="G117">
            <v>0</v>
          </cell>
          <cell r="H117">
            <v>-81.41</v>
          </cell>
          <cell r="I117" t="str">
            <v>Pośrednie</v>
          </cell>
          <cell r="J117" t="str">
            <v>Pozostałe koszty</v>
          </cell>
        </row>
        <row r="118">
          <cell r="A118" t="str">
            <v>11</v>
          </cell>
          <cell r="B118" t="str">
            <v>506 /1-11-010</v>
          </cell>
          <cell r="C118" t="str">
            <v>Prz‘dzalnia, Amortyz.žr.trwa’y</v>
          </cell>
          <cell r="D118">
            <v>0</v>
          </cell>
          <cell r="E118">
            <v>0</v>
          </cell>
          <cell r="F118">
            <v>344667.88</v>
          </cell>
          <cell r="G118">
            <v>0</v>
          </cell>
          <cell r="H118">
            <v>344667.88</v>
          </cell>
          <cell r="I118" t="str">
            <v>Pośrednie</v>
          </cell>
          <cell r="J118" t="str">
            <v>Amortyzacja środków trwałych</v>
          </cell>
        </row>
        <row r="119">
          <cell r="A119" t="str">
            <v>11</v>
          </cell>
          <cell r="B119" t="str">
            <v>506 /1-11-020</v>
          </cell>
          <cell r="C119" t="str">
            <v>Prz‘dzalnia, Amortyz.wart.niem</v>
          </cell>
          <cell r="D119">
            <v>0</v>
          </cell>
          <cell r="E119">
            <v>0</v>
          </cell>
          <cell r="F119">
            <v>13.41</v>
          </cell>
          <cell r="G119">
            <v>0</v>
          </cell>
          <cell r="H119">
            <v>13.41</v>
          </cell>
          <cell r="I119" t="str">
            <v>Pośrednie</v>
          </cell>
          <cell r="J119" t="str">
            <v>Pozostałe koszty</v>
          </cell>
        </row>
        <row r="120">
          <cell r="A120" t="str">
            <v>11</v>
          </cell>
          <cell r="B120" t="str">
            <v>506 /1-11-141</v>
          </cell>
          <cell r="C120" t="str">
            <v>Prz‘dzalnia, Mater.biurowe</v>
          </cell>
          <cell r="D120">
            <v>0</v>
          </cell>
          <cell r="E120">
            <v>0</v>
          </cell>
          <cell r="F120">
            <v>263.02</v>
          </cell>
          <cell r="G120">
            <v>0</v>
          </cell>
          <cell r="H120">
            <v>263.02</v>
          </cell>
          <cell r="I120" t="str">
            <v>Pośrednie</v>
          </cell>
          <cell r="J120" t="str">
            <v>Pozostałe koszty</v>
          </cell>
        </row>
        <row r="121">
          <cell r="A121" t="str">
            <v>11</v>
          </cell>
          <cell r="B121" t="str">
            <v>506 /1-11-142</v>
          </cell>
          <cell r="C121" t="str">
            <v>Prz‘dzalnia, Mater.pozost.</v>
          </cell>
          <cell r="D121">
            <v>0</v>
          </cell>
          <cell r="E121">
            <v>0</v>
          </cell>
          <cell r="F121">
            <v>55773.31</v>
          </cell>
          <cell r="G121">
            <v>0</v>
          </cell>
          <cell r="H121">
            <v>55773.31</v>
          </cell>
          <cell r="I121" t="str">
            <v>Pośrednie</v>
          </cell>
          <cell r="J121" t="str">
            <v>Pozostałe materiały</v>
          </cell>
        </row>
        <row r="122">
          <cell r="A122" t="str">
            <v>11</v>
          </cell>
          <cell r="B122" t="str">
            <v>506 /1-11-152</v>
          </cell>
          <cell r="C122" t="str">
            <v>Prz‘dzalnia, Zu§.wody</v>
          </cell>
          <cell r="D122">
            <v>0</v>
          </cell>
          <cell r="E122">
            <v>0</v>
          </cell>
          <cell r="F122">
            <v>13197.45</v>
          </cell>
          <cell r="G122">
            <v>0</v>
          </cell>
          <cell r="H122">
            <v>13197.45</v>
          </cell>
          <cell r="I122" t="str">
            <v>Pośrednie</v>
          </cell>
          <cell r="J122" t="str">
            <v>Woda-socjal.</v>
          </cell>
        </row>
        <row r="123">
          <cell r="A123" t="str">
            <v>11</v>
          </cell>
          <cell r="B123" t="str">
            <v>506 /1-11-153</v>
          </cell>
          <cell r="C123" t="str">
            <v>Prz‘dzalnia, Zu§.energ.ciepl.</v>
          </cell>
          <cell r="D123">
            <v>0</v>
          </cell>
          <cell r="E123">
            <v>0</v>
          </cell>
          <cell r="F123">
            <v>59861.02</v>
          </cell>
          <cell r="G123">
            <v>0</v>
          </cell>
          <cell r="H123">
            <v>59861.02</v>
          </cell>
          <cell r="I123" t="str">
            <v>Pośrednie</v>
          </cell>
          <cell r="J123" t="str">
            <v>Energia cieplna-ogrzew.</v>
          </cell>
        </row>
        <row r="124">
          <cell r="A124" t="str">
            <v>11</v>
          </cell>
          <cell r="B124" t="str">
            <v>506 /1-11-215</v>
          </cell>
          <cell r="C124" t="str">
            <v>Prz‘dzalnia, Us’.transp.w’.</v>
          </cell>
          <cell r="D124">
            <v>0</v>
          </cell>
          <cell r="E124">
            <v>0</v>
          </cell>
          <cell r="F124">
            <v>811.98</v>
          </cell>
          <cell r="G124">
            <v>0</v>
          </cell>
          <cell r="H124">
            <v>811.98</v>
          </cell>
          <cell r="I124" t="str">
            <v>Pośrednie</v>
          </cell>
          <cell r="J124" t="str">
            <v>Pozostałe koszty</v>
          </cell>
        </row>
        <row r="125">
          <cell r="A125" t="str">
            <v>11</v>
          </cell>
          <cell r="B125" t="str">
            <v>506 /1-11-221</v>
          </cell>
          <cell r="C125" t="str">
            <v>Prz‘dzalnia, Us’.rem.-budynki</v>
          </cell>
          <cell r="D125">
            <v>0</v>
          </cell>
          <cell r="E125">
            <v>0</v>
          </cell>
          <cell r="F125">
            <v>21188.6</v>
          </cell>
          <cell r="G125">
            <v>0</v>
          </cell>
          <cell r="H125">
            <v>21188.6</v>
          </cell>
          <cell r="I125" t="str">
            <v>Pośrednie</v>
          </cell>
          <cell r="J125" t="str">
            <v>Remonty budynków i budowli</v>
          </cell>
        </row>
        <row r="126">
          <cell r="A126" t="str">
            <v>11</v>
          </cell>
          <cell r="B126" t="str">
            <v>506 /1-11-224</v>
          </cell>
          <cell r="C126" t="str">
            <v>Prz‘dzalnia, Us’.rem.-masz.i u</v>
          </cell>
          <cell r="D126">
            <v>0</v>
          </cell>
          <cell r="E126">
            <v>0</v>
          </cell>
          <cell r="F126">
            <v>11181.44</v>
          </cell>
          <cell r="G126">
            <v>0</v>
          </cell>
          <cell r="H126">
            <v>11181.44</v>
          </cell>
          <cell r="I126" t="str">
            <v>Pośrednie</v>
          </cell>
          <cell r="J126" t="str">
            <v>Remonty maszyn i urządzeń</v>
          </cell>
        </row>
        <row r="127">
          <cell r="A127" t="str">
            <v>11</v>
          </cell>
          <cell r="B127" t="str">
            <v>506 /1-11-225</v>
          </cell>
          <cell r="C127" t="str">
            <v>Prz‘dzalnia, Us’.rem.-poz.masz</v>
          </cell>
          <cell r="D127">
            <v>0</v>
          </cell>
          <cell r="E127">
            <v>0</v>
          </cell>
          <cell r="F127">
            <v>656.6</v>
          </cell>
          <cell r="G127">
            <v>0</v>
          </cell>
          <cell r="H127">
            <v>656.6</v>
          </cell>
          <cell r="I127" t="str">
            <v>Pośrednie</v>
          </cell>
          <cell r="J127" t="str">
            <v>Remonty maszyn i urządzeń</v>
          </cell>
        </row>
        <row r="128">
          <cell r="A128" t="str">
            <v>11</v>
          </cell>
          <cell r="B128" t="str">
            <v>506 /1-11-226</v>
          </cell>
          <cell r="C128" t="str">
            <v>Prz‘dzalnia, Us’.rem.-žrodki t</v>
          </cell>
          <cell r="D128">
            <v>0</v>
          </cell>
          <cell r="E128">
            <v>0</v>
          </cell>
          <cell r="F128">
            <v>8</v>
          </cell>
          <cell r="G128">
            <v>0</v>
          </cell>
          <cell r="H128">
            <v>8</v>
          </cell>
          <cell r="I128" t="str">
            <v>Pośrednie</v>
          </cell>
          <cell r="J128" t="str">
            <v>Remonty maszyn i urządzeń</v>
          </cell>
        </row>
        <row r="129">
          <cell r="A129" t="str">
            <v>11</v>
          </cell>
          <cell r="B129" t="str">
            <v>506 /1-11-228</v>
          </cell>
          <cell r="C129" t="str">
            <v>Prz‘dzalnia, Us’.rem.-narz. i</v>
          </cell>
          <cell r="D129">
            <v>0</v>
          </cell>
          <cell r="E129">
            <v>0</v>
          </cell>
          <cell r="F129">
            <v>2297</v>
          </cell>
          <cell r="G129">
            <v>0</v>
          </cell>
          <cell r="H129">
            <v>2297</v>
          </cell>
          <cell r="I129" t="str">
            <v>Pośrednie</v>
          </cell>
          <cell r="J129" t="str">
            <v>Remonty pozostałe</v>
          </cell>
        </row>
        <row r="130">
          <cell r="A130" t="str">
            <v>11</v>
          </cell>
          <cell r="B130" t="str">
            <v>506 /1-11-229</v>
          </cell>
          <cell r="C130" t="str">
            <v>Prz‘dzalnia, Us’.rem.-pozost.</v>
          </cell>
          <cell r="D130">
            <v>0</v>
          </cell>
          <cell r="E130">
            <v>0</v>
          </cell>
          <cell r="F130">
            <v>1200</v>
          </cell>
          <cell r="G130">
            <v>0</v>
          </cell>
          <cell r="H130">
            <v>1200</v>
          </cell>
          <cell r="I130" t="str">
            <v>Pośrednie</v>
          </cell>
          <cell r="J130" t="str">
            <v>Remonty pozostałe</v>
          </cell>
        </row>
        <row r="131">
          <cell r="A131" t="str">
            <v>11</v>
          </cell>
          <cell r="B131" t="str">
            <v>506 /1-11-241</v>
          </cell>
          <cell r="C131" t="str">
            <v>Prz‘dzalnia, Us’.’†czn.-rozmow</v>
          </cell>
          <cell r="D131">
            <v>0</v>
          </cell>
          <cell r="E131">
            <v>0</v>
          </cell>
          <cell r="F131">
            <v>63.18</v>
          </cell>
          <cell r="G131">
            <v>0</v>
          </cell>
          <cell r="H131">
            <v>63.18</v>
          </cell>
          <cell r="I131" t="str">
            <v>Pośrednie</v>
          </cell>
          <cell r="J131" t="str">
            <v>Pozostałe koszty</v>
          </cell>
        </row>
        <row r="132">
          <cell r="A132" t="str">
            <v>11</v>
          </cell>
          <cell r="B132" t="str">
            <v>506 /1-11-251</v>
          </cell>
          <cell r="C132" t="str">
            <v>Prz‘dzalnia, Us’.poz.-admin.-b</v>
          </cell>
          <cell r="D132">
            <v>0</v>
          </cell>
          <cell r="E132">
            <v>0</v>
          </cell>
          <cell r="F132">
            <v>19</v>
          </cell>
          <cell r="G132">
            <v>0</v>
          </cell>
          <cell r="H132">
            <v>19</v>
          </cell>
          <cell r="I132" t="str">
            <v>Pośrednie</v>
          </cell>
          <cell r="J132" t="str">
            <v>Pozostałe koszty</v>
          </cell>
        </row>
        <row r="133">
          <cell r="A133" t="str">
            <v>11</v>
          </cell>
          <cell r="B133" t="str">
            <v>506 /1-11-254</v>
          </cell>
          <cell r="C133" t="str">
            <v>Prz‘dzalnia, Us’.poz.-komunaln</v>
          </cell>
          <cell r="D133">
            <v>0</v>
          </cell>
          <cell r="E133">
            <v>0</v>
          </cell>
          <cell r="F133">
            <v>11289.78</v>
          </cell>
          <cell r="G133">
            <v>0</v>
          </cell>
          <cell r="H133">
            <v>11289.78</v>
          </cell>
          <cell r="I133" t="str">
            <v>Pośrednie</v>
          </cell>
          <cell r="J133" t="str">
            <v>Odbiór ścieków</v>
          </cell>
        </row>
        <row r="134">
          <cell r="A134" t="str">
            <v>11</v>
          </cell>
          <cell r="B134" t="str">
            <v>506 /1-11-259</v>
          </cell>
          <cell r="C134" t="str">
            <v>Prz‘dzalnia, Us’.poz.-inne</v>
          </cell>
          <cell r="D134">
            <v>0</v>
          </cell>
          <cell r="E134">
            <v>0</v>
          </cell>
          <cell r="F134">
            <v>1645.1</v>
          </cell>
          <cell r="G134">
            <v>0</v>
          </cell>
          <cell r="H134">
            <v>1645.1</v>
          </cell>
          <cell r="I134" t="str">
            <v>Pośrednie</v>
          </cell>
          <cell r="J134" t="str">
            <v>Pozostałe koszty</v>
          </cell>
        </row>
        <row r="135">
          <cell r="A135" t="str">
            <v>11</v>
          </cell>
          <cell r="B135" t="str">
            <v>506 /1-11-261</v>
          </cell>
          <cell r="C135" t="str">
            <v>Prz‘dzalnia, Rem.w’.-budynki</v>
          </cell>
          <cell r="D135">
            <v>0</v>
          </cell>
          <cell r="E135">
            <v>0</v>
          </cell>
          <cell r="F135">
            <v>57064.11</v>
          </cell>
          <cell r="G135">
            <v>0</v>
          </cell>
          <cell r="H135">
            <v>57064.11</v>
          </cell>
          <cell r="I135" t="str">
            <v>Pośrednie</v>
          </cell>
          <cell r="J135" t="str">
            <v>Remonty budynków i budowli</v>
          </cell>
        </row>
        <row r="136">
          <cell r="A136" t="str">
            <v>11</v>
          </cell>
          <cell r="B136" t="str">
            <v>506 /1-11-262</v>
          </cell>
          <cell r="C136" t="str">
            <v>Prz‘dzalnia, Rem.w’.-budowle</v>
          </cell>
          <cell r="D136">
            <v>0</v>
          </cell>
          <cell r="E136">
            <v>0</v>
          </cell>
          <cell r="F136">
            <v>104.28</v>
          </cell>
          <cell r="G136">
            <v>0</v>
          </cell>
          <cell r="H136">
            <v>104.28</v>
          </cell>
          <cell r="I136" t="str">
            <v>Pośrednie</v>
          </cell>
          <cell r="J136" t="str">
            <v>Remonty budynków i budowli</v>
          </cell>
        </row>
        <row r="137">
          <cell r="A137" t="str">
            <v>11</v>
          </cell>
          <cell r="B137" t="str">
            <v>506 /1-11-264</v>
          </cell>
          <cell r="C137" t="str">
            <v>Prz‘dzalnia, Rem.w’.-masz.i ur</v>
          </cell>
          <cell r="D137">
            <v>0</v>
          </cell>
          <cell r="E137">
            <v>0</v>
          </cell>
          <cell r="F137">
            <v>47571.45</v>
          </cell>
          <cell r="G137">
            <v>0</v>
          </cell>
          <cell r="H137">
            <v>47571.45</v>
          </cell>
          <cell r="I137" t="str">
            <v>Pośrednie</v>
          </cell>
          <cell r="J137" t="str">
            <v>Remonty maszyn i urządzeń</v>
          </cell>
        </row>
        <row r="138">
          <cell r="A138" t="str">
            <v>11</v>
          </cell>
          <cell r="B138" t="str">
            <v>506 /1-11-265</v>
          </cell>
          <cell r="C138" t="str">
            <v>Prz‘dzalnia, Rem w’.-poz.masz.</v>
          </cell>
          <cell r="D138">
            <v>0</v>
          </cell>
          <cell r="E138">
            <v>0</v>
          </cell>
          <cell r="F138">
            <v>9807.7000000000007</v>
          </cell>
          <cell r="G138">
            <v>0</v>
          </cell>
          <cell r="H138">
            <v>9807.7000000000007</v>
          </cell>
          <cell r="I138" t="str">
            <v>Pośrednie</v>
          </cell>
          <cell r="J138" t="str">
            <v>Remonty maszyn i urządzeń</v>
          </cell>
        </row>
        <row r="139">
          <cell r="A139" t="str">
            <v>11</v>
          </cell>
          <cell r="B139" t="str">
            <v>506 /1-11-266</v>
          </cell>
          <cell r="C139" t="str">
            <v>Prz‘dzalnia, Rem.w’.-žrodki tr</v>
          </cell>
          <cell r="D139">
            <v>0</v>
          </cell>
          <cell r="E139">
            <v>0</v>
          </cell>
          <cell r="F139">
            <v>413.52</v>
          </cell>
          <cell r="G139">
            <v>0</v>
          </cell>
          <cell r="H139">
            <v>413.52</v>
          </cell>
          <cell r="I139" t="str">
            <v>Pośrednie</v>
          </cell>
          <cell r="J139" t="str">
            <v>Remonty maszyn i urządzeń</v>
          </cell>
        </row>
        <row r="140">
          <cell r="A140" t="str">
            <v>11</v>
          </cell>
          <cell r="B140" t="str">
            <v>506 /1-11-267</v>
          </cell>
          <cell r="C140" t="str">
            <v>Prz‘dzalnia, Rem.w’.-poj.mecha</v>
          </cell>
          <cell r="D140">
            <v>0</v>
          </cell>
          <cell r="E140">
            <v>0</v>
          </cell>
          <cell r="F140">
            <v>357.96</v>
          </cell>
          <cell r="G140">
            <v>0</v>
          </cell>
          <cell r="H140">
            <v>357.96</v>
          </cell>
          <cell r="I140" t="str">
            <v>Pośrednie</v>
          </cell>
          <cell r="J140" t="str">
            <v>Remonty pozostałe</v>
          </cell>
        </row>
        <row r="141">
          <cell r="A141" t="str">
            <v>11</v>
          </cell>
          <cell r="B141" t="str">
            <v>506 /1-11-268</v>
          </cell>
          <cell r="C141" t="str">
            <v>Prz‘dzalnia, Rem.w’.-narz.i pr</v>
          </cell>
          <cell r="D141">
            <v>0</v>
          </cell>
          <cell r="E141">
            <v>0</v>
          </cell>
          <cell r="F141">
            <v>6371.25</v>
          </cell>
          <cell r="G141">
            <v>0</v>
          </cell>
          <cell r="H141">
            <v>6371.25</v>
          </cell>
          <cell r="I141" t="str">
            <v>Pośrednie</v>
          </cell>
          <cell r="J141" t="str">
            <v>Remonty pozostałe</v>
          </cell>
        </row>
        <row r="142">
          <cell r="A142" t="str">
            <v>11</v>
          </cell>
          <cell r="B142" t="str">
            <v>506 /1-11-311</v>
          </cell>
          <cell r="C142" t="str">
            <v>Prz‘dzalnia, Podatek od nieruc</v>
          </cell>
          <cell r="D142">
            <v>0</v>
          </cell>
          <cell r="E142">
            <v>0</v>
          </cell>
          <cell r="F142">
            <v>79231.05</v>
          </cell>
          <cell r="G142">
            <v>0</v>
          </cell>
          <cell r="H142">
            <v>79231.05</v>
          </cell>
          <cell r="I142" t="str">
            <v>Pośrednie</v>
          </cell>
          <cell r="J142" t="str">
            <v>Podatek od nieruchomości</v>
          </cell>
        </row>
        <row r="143">
          <cell r="A143" t="str">
            <v>11</v>
          </cell>
          <cell r="B143" t="str">
            <v>506 /1-11-312</v>
          </cell>
          <cell r="C143" t="str">
            <v>Prz‘dzalnia, Podatek gruntowy</v>
          </cell>
          <cell r="D143">
            <v>0</v>
          </cell>
          <cell r="E143">
            <v>0</v>
          </cell>
          <cell r="F143">
            <v>1994.53</v>
          </cell>
          <cell r="G143">
            <v>0</v>
          </cell>
          <cell r="H143">
            <v>1994.53</v>
          </cell>
          <cell r="I143" t="str">
            <v>Pośrednie</v>
          </cell>
          <cell r="J143" t="str">
            <v>Pozostałe koszty</v>
          </cell>
        </row>
        <row r="144">
          <cell r="A144" t="str">
            <v>11</v>
          </cell>
          <cell r="B144" t="str">
            <v>506 /1-11-322</v>
          </cell>
          <cell r="C144" t="str">
            <v>Prz‘dzalnia, Op’aty pozosta’e</v>
          </cell>
          <cell r="D144">
            <v>0</v>
          </cell>
          <cell r="E144">
            <v>0</v>
          </cell>
          <cell r="F144">
            <v>215.29</v>
          </cell>
          <cell r="G144">
            <v>0</v>
          </cell>
          <cell r="H144">
            <v>215.29</v>
          </cell>
          <cell r="I144" t="str">
            <v>Pośrednie</v>
          </cell>
          <cell r="J144" t="str">
            <v>Pozostałe koszty</v>
          </cell>
        </row>
        <row r="145">
          <cell r="A145" t="str">
            <v>11</v>
          </cell>
          <cell r="B145" t="str">
            <v>506 /1-11-410</v>
          </cell>
          <cell r="C145" t="str">
            <v>Prz‘dzalnia, Wynagr.-osobowy f</v>
          </cell>
          <cell r="D145">
            <v>0</v>
          </cell>
          <cell r="E145">
            <v>0</v>
          </cell>
          <cell r="F145">
            <v>192435.08</v>
          </cell>
          <cell r="G145">
            <v>0</v>
          </cell>
          <cell r="H145">
            <v>192435.08</v>
          </cell>
          <cell r="I145" t="str">
            <v>Pośrednie</v>
          </cell>
          <cell r="J145" t="str">
            <v>Wynagrodzenia pośr. z narz.</v>
          </cell>
        </row>
        <row r="146">
          <cell r="A146" t="str">
            <v>11</v>
          </cell>
          <cell r="B146" t="str">
            <v>506 /1-11-420</v>
          </cell>
          <cell r="C146" t="str">
            <v>Prz‘dzalnia, Wynagr.-bezosob.f</v>
          </cell>
          <cell r="D146">
            <v>0</v>
          </cell>
          <cell r="E146">
            <v>0</v>
          </cell>
          <cell r="F146">
            <v>1321</v>
          </cell>
          <cell r="G146">
            <v>0</v>
          </cell>
          <cell r="H146">
            <v>1321</v>
          </cell>
          <cell r="I146" t="str">
            <v>Pośrednie</v>
          </cell>
          <cell r="J146" t="str">
            <v>Pozostałe świad. na rzecz prac.</v>
          </cell>
        </row>
        <row r="147">
          <cell r="A147" t="str">
            <v>11</v>
          </cell>
          <cell r="B147" t="str">
            <v>506 /1-11-511</v>
          </cell>
          <cell r="C147" t="str">
            <v>Prz‘dzalnia, w.na rz.prac.-BH</v>
          </cell>
          <cell r="D147">
            <v>0</v>
          </cell>
          <cell r="E147">
            <v>0</v>
          </cell>
          <cell r="F147">
            <v>15782.98</v>
          </cell>
          <cell r="G147">
            <v>0</v>
          </cell>
          <cell r="H147">
            <v>15782.98</v>
          </cell>
          <cell r="I147" t="str">
            <v>Pośrednie</v>
          </cell>
          <cell r="J147" t="str">
            <v>Pozostałe świad. na rzecz prac.</v>
          </cell>
        </row>
        <row r="148">
          <cell r="A148" t="str">
            <v>11</v>
          </cell>
          <cell r="B148" t="str">
            <v>506 /1-11-521</v>
          </cell>
          <cell r="C148" t="str">
            <v>Prz‘dzalnia, w.na rz.prac.-na</v>
          </cell>
          <cell r="D148">
            <v>0</v>
          </cell>
          <cell r="E148">
            <v>0</v>
          </cell>
          <cell r="F148">
            <v>34663.589999999997</v>
          </cell>
          <cell r="G148">
            <v>0</v>
          </cell>
          <cell r="H148">
            <v>34663.589999999997</v>
          </cell>
          <cell r="I148" t="str">
            <v>Pośrednie</v>
          </cell>
          <cell r="J148" t="str">
            <v>Pozostałe świad. na rzecz prac.</v>
          </cell>
        </row>
        <row r="149">
          <cell r="A149" t="str">
            <v>11</v>
          </cell>
          <cell r="B149" t="str">
            <v>506 /1-11-522</v>
          </cell>
          <cell r="C149" t="str">
            <v>Prz‘dzalnia, w.na rz.prac.-na</v>
          </cell>
          <cell r="D149">
            <v>0</v>
          </cell>
          <cell r="E149">
            <v>0</v>
          </cell>
          <cell r="F149">
            <v>85003.8</v>
          </cell>
          <cell r="G149">
            <v>0</v>
          </cell>
          <cell r="H149">
            <v>85003.8</v>
          </cell>
          <cell r="I149" t="str">
            <v>Pośrednie</v>
          </cell>
          <cell r="J149" t="str">
            <v>Wynagrodzenia pośr. z narz.</v>
          </cell>
        </row>
        <row r="150">
          <cell r="A150" t="str">
            <v>11</v>
          </cell>
          <cell r="B150" t="str">
            <v>506 /1-11-531</v>
          </cell>
          <cell r="C150" t="str">
            <v>Prz‘dzalnia, w.na rz.prac.-sz</v>
          </cell>
          <cell r="D150">
            <v>0</v>
          </cell>
          <cell r="E150">
            <v>0</v>
          </cell>
          <cell r="F150">
            <v>2259</v>
          </cell>
          <cell r="G150">
            <v>0</v>
          </cell>
          <cell r="H150">
            <v>2259</v>
          </cell>
          <cell r="I150" t="str">
            <v>Pośrednie</v>
          </cell>
          <cell r="J150" t="str">
            <v>Pozostałe świad. na rzecz prac.</v>
          </cell>
        </row>
        <row r="151">
          <cell r="A151" t="str">
            <v>11</v>
          </cell>
          <cell r="B151" t="str">
            <v>506 /1-11-532</v>
          </cell>
          <cell r="C151" t="str">
            <v>Prz‘dzalnia, Sw.na rz.prac.-in</v>
          </cell>
          <cell r="D151">
            <v>0</v>
          </cell>
          <cell r="E151">
            <v>0</v>
          </cell>
          <cell r="F151">
            <v>7274.44</v>
          </cell>
          <cell r="G151">
            <v>0</v>
          </cell>
          <cell r="H151">
            <v>7274.44</v>
          </cell>
          <cell r="I151" t="str">
            <v>Pośrednie</v>
          </cell>
          <cell r="J151" t="str">
            <v>Pozostałe świad. na rzecz prac.</v>
          </cell>
        </row>
        <row r="152">
          <cell r="A152" t="str">
            <v>11</v>
          </cell>
          <cell r="B152" t="str">
            <v>506 /1-11-800</v>
          </cell>
          <cell r="C152" t="str">
            <v>Prz‘dzalnia, Koszty zakupu.</v>
          </cell>
          <cell r="D152">
            <v>0</v>
          </cell>
          <cell r="E152">
            <v>0</v>
          </cell>
          <cell r="F152">
            <v>1705.15</v>
          </cell>
          <cell r="G152">
            <v>0</v>
          </cell>
          <cell r="H152">
            <v>1705.15</v>
          </cell>
          <cell r="I152" t="str">
            <v>Pośrednie</v>
          </cell>
          <cell r="J152" t="str">
            <v>Pozostałe koszty</v>
          </cell>
        </row>
        <row r="153">
          <cell r="A153" t="str">
            <v>12</v>
          </cell>
          <cell r="B153" t="str">
            <v>500 /1-12-000</v>
          </cell>
          <cell r="C153" t="str">
            <v>Skr‘calnia, Roboty w toku</v>
          </cell>
          <cell r="D153">
            <v>9403.61</v>
          </cell>
          <cell r="E153">
            <v>0</v>
          </cell>
          <cell r="F153">
            <v>23882.42</v>
          </cell>
          <cell r="G153">
            <v>0</v>
          </cell>
          <cell r="H153">
            <v>-14478.809999999998</v>
          </cell>
          <cell r="I153" t="str">
            <v>Bezpośrednie</v>
          </cell>
          <cell r="J153" t="str">
            <v>Produkcja w toku</v>
          </cell>
        </row>
        <row r="154">
          <cell r="A154" t="str">
            <v>12</v>
          </cell>
          <cell r="B154" t="str">
            <v>500 /1-12-112</v>
          </cell>
          <cell r="C154" t="str">
            <v>Skr‘calnia, Zu§.prz‘dzy</v>
          </cell>
          <cell r="D154">
            <v>0</v>
          </cell>
          <cell r="E154">
            <v>0</v>
          </cell>
          <cell r="F154">
            <v>23460.06</v>
          </cell>
          <cell r="G154">
            <v>0</v>
          </cell>
          <cell r="H154">
            <v>23460.06</v>
          </cell>
          <cell r="I154" t="str">
            <v>Bezpośrednie</v>
          </cell>
          <cell r="J154" t="str">
            <v>Przędza z zakupu</v>
          </cell>
        </row>
        <row r="155">
          <cell r="A155" t="str">
            <v>12</v>
          </cell>
          <cell r="B155" t="str">
            <v>500 /1-12-113</v>
          </cell>
          <cell r="C155" t="str">
            <v>Skr‘calnia, Odpady</v>
          </cell>
          <cell r="D155">
            <v>0</v>
          </cell>
          <cell r="E155">
            <v>0</v>
          </cell>
          <cell r="F155">
            <v>-299.42</v>
          </cell>
          <cell r="G155">
            <v>0</v>
          </cell>
          <cell r="H155">
            <v>-299.42</v>
          </cell>
          <cell r="I155" t="str">
            <v>Bezpośrednie</v>
          </cell>
          <cell r="J155" t="str">
            <v>Odpady</v>
          </cell>
        </row>
        <row r="156">
          <cell r="A156" t="str">
            <v>12</v>
          </cell>
          <cell r="B156" t="str">
            <v>500 /1-12-122</v>
          </cell>
          <cell r="C156" t="str">
            <v>Skr‘calnia, Zu§.žr.pomocn.</v>
          </cell>
          <cell r="D156">
            <v>0</v>
          </cell>
          <cell r="E156">
            <v>0</v>
          </cell>
          <cell r="F156">
            <v>746</v>
          </cell>
          <cell r="G156">
            <v>0</v>
          </cell>
          <cell r="H156">
            <v>746</v>
          </cell>
          <cell r="I156" t="str">
            <v>Bezpośrednie</v>
          </cell>
          <cell r="J156" t="str">
            <v>Barwniki i środki pomocnicze</v>
          </cell>
        </row>
        <row r="157">
          <cell r="A157" t="str">
            <v>12</v>
          </cell>
          <cell r="B157" t="str">
            <v>500 /1-12-301</v>
          </cell>
          <cell r="C157" t="str">
            <v>Skr‘calnia, Zu§.prz.w’.-zgrz.</v>
          </cell>
          <cell r="D157">
            <v>0</v>
          </cell>
          <cell r="E157">
            <v>0</v>
          </cell>
          <cell r="F157">
            <v>31623.52</v>
          </cell>
          <cell r="G157">
            <v>0</v>
          </cell>
          <cell r="H157">
            <v>31623.52</v>
          </cell>
          <cell r="I157" t="str">
            <v>Bezpośrednie</v>
          </cell>
          <cell r="J157" t="str">
            <v>Przędza własna</v>
          </cell>
        </row>
        <row r="158">
          <cell r="A158" t="str">
            <v>12</v>
          </cell>
          <cell r="B158" t="str">
            <v>500 /1-12-302</v>
          </cell>
          <cell r="C158" t="str">
            <v>Skr‘calnia, Zu§.prz.w’.-p˘’cz.</v>
          </cell>
          <cell r="D158">
            <v>0</v>
          </cell>
          <cell r="E158">
            <v>0</v>
          </cell>
          <cell r="F158">
            <v>52677.08</v>
          </cell>
          <cell r="G158">
            <v>0</v>
          </cell>
          <cell r="H158">
            <v>52677.08</v>
          </cell>
          <cell r="I158" t="str">
            <v>Bezpośrednie</v>
          </cell>
          <cell r="J158" t="str">
            <v>Przędza własna</v>
          </cell>
        </row>
        <row r="159">
          <cell r="A159" t="str">
            <v>12</v>
          </cell>
          <cell r="B159" t="str">
            <v>500 /1-12-303</v>
          </cell>
          <cell r="C159" t="str">
            <v>Skr‘calnia, Zu§.prz.w’.-baw.</v>
          </cell>
          <cell r="D159">
            <v>0</v>
          </cell>
          <cell r="E159">
            <v>0</v>
          </cell>
          <cell r="F159">
            <v>18554.23</v>
          </cell>
          <cell r="G159">
            <v>0</v>
          </cell>
          <cell r="H159">
            <v>18554.23</v>
          </cell>
          <cell r="I159" t="str">
            <v>Bezpośrednie</v>
          </cell>
          <cell r="J159" t="str">
            <v>Przędza własna</v>
          </cell>
        </row>
        <row r="160">
          <cell r="A160" t="str">
            <v>12</v>
          </cell>
          <cell r="B160" t="str">
            <v>500 /1-12-410</v>
          </cell>
          <cell r="C160" t="str">
            <v>Skr‘calnia, Wynagr.-osobowy f.</v>
          </cell>
          <cell r="D160">
            <v>0</v>
          </cell>
          <cell r="E160">
            <v>0</v>
          </cell>
          <cell r="F160">
            <v>170489.88</v>
          </cell>
          <cell r="G160">
            <v>1297.06</v>
          </cell>
          <cell r="H160">
            <v>169192.82</v>
          </cell>
          <cell r="I160" t="str">
            <v>Bezpośrednie</v>
          </cell>
          <cell r="J160" t="str">
            <v>Wynagrodzenia bezp. z narz.</v>
          </cell>
        </row>
        <row r="161">
          <cell r="A161" t="str">
            <v>12</v>
          </cell>
          <cell r="B161" t="str">
            <v>500 /1-12-522</v>
          </cell>
          <cell r="C161" t="str">
            <v>Skr‘calnia, Narzuty na p’ace</v>
          </cell>
          <cell r="D161">
            <v>0</v>
          </cell>
          <cell r="E161">
            <v>0</v>
          </cell>
          <cell r="F161">
            <v>75210.69</v>
          </cell>
          <cell r="G161">
            <v>628.45000000000005</v>
          </cell>
          <cell r="H161">
            <v>74582.240000000005</v>
          </cell>
          <cell r="I161" t="str">
            <v>Bezpośrednie</v>
          </cell>
          <cell r="J161" t="str">
            <v>Wynagrodzenia bezp. z narz.</v>
          </cell>
        </row>
        <row r="162">
          <cell r="A162" t="str">
            <v>12</v>
          </cell>
          <cell r="B162" t="str">
            <v>500 /1-12-800</v>
          </cell>
          <cell r="C162" t="str">
            <v>Skr‘calnia, koszty zakupu</v>
          </cell>
          <cell r="D162">
            <v>0</v>
          </cell>
          <cell r="E162">
            <v>0</v>
          </cell>
          <cell r="F162">
            <v>191.9</v>
          </cell>
          <cell r="G162">
            <v>0</v>
          </cell>
          <cell r="H162">
            <v>191.9</v>
          </cell>
          <cell r="I162" t="str">
            <v>Bezpośrednie</v>
          </cell>
          <cell r="J162" t="str">
            <v>Koszty zakupu</v>
          </cell>
        </row>
        <row r="163">
          <cell r="A163" t="str">
            <v>12</v>
          </cell>
          <cell r="B163" t="str">
            <v>505 /1-12-142</v>
          </cell>
          <cell r="C163" t="str">
            <v>Skr‘calnia, Mater.pozost.</v>
          </cell>
          <cell r="D163">
            <v>0</v>
          </cell>
          <cell r="E163">
            <v>0</v>
          </cell>
          <cell r="F163">
            <v>1049.6099999999999</v>
          </cell>
          <cell r="G163">
            <v>0</v>
          </cell>
          <cell r="H163">
            <v>1049.6099999999999</v>
          </cell>
          <cell r="I163" t="str">
            <v>Pośrednie</v>
          </cell>
          <cell r="J163" t="str">
            <v>Pozostałe materiały</v>
          </cell>
        </row>
        <row r="164">
          <cell r="A164" t="str">
            <v>12</v>
          </cell>
          <cell r="B164" t="str">
            <v>505 /1-12-151</v>
          </cell>
          <cell r="C164" t="str">
            <v>Skr‘calnia, Zu§.energ.elektr.</v>
          </cell>
          <cell r="D164">
            <v>0</v>
          </cell>
          <cell r="E164">
            <v>0</v>
          </cell>
          <cell r="F164">
            <v>12254.72</v>
          </cell>
          <cell r="G164">
            <v>0</v>
          </cell>
          <cell r="H164">
            <v>12254.72</v>
          </cell>
          <cell r="I164" t="str">
            <v>Pośrednie</v>
          </cell>
          <cell r="J164" t="str">
            <v>Energia elektryczna</v>
          </cell>
        </row>
        <row r="165">
          <cell r="A165" t="str">
            <v>12</v>
          </cell>
          <cell r="B165" t="str">
            <v>505 /1-12-800</v>
          </cell>
          <cell r="C165" t="str">
            <v>Skr‘calnia, Koszty zakupu.</v>
          </cell>
          <cell r="D165">
            <v>0</v>
          </cell>
          <cell r="E165">
            <v>0</v>
          </cell>
          <cell r="F165">
            <v>-36.28</v>
          </cell>
          <cell r="G165">
            <v>0</v>
          </cell>
          <cell r="H165">
            <v>-36.28</v>
          </cell>
          <cell r="I165" t="str">
            <v>Pośrednie</v>
          </cell>
          <cell r="J165" t="str">
            <v>Pozostałe koszty</v>
          </cell>
        </row>
        <row r="166">
          <cell r="A166" t="str">
            <v>12</v>
          </cell>
          <cell r="B166" t="str">
            <v>506 /1-12-010</v>
          </cell>
          <cell r="C166" t="str">
            <v>Skr‘calnia, Amortyz.žr.trwa’yc</v>
          </cell>
          <cell r="D166">
            <v>0</v>
          </cell>
          <cell r="E166">
            <v>0</v>
          </cell>
          <cell r="F166">
            <v>18530.64</v>
          </cell>
          <cell r="G166">
            <v>0</v>
          </cell>
          <cell r="H166">
            <v>18530.64</v>
          </cell>
          <cell r="I166" t="str">
            <v>Pośrednie</v>
          </cell>
          <cell r="J166" t="str">
            <v>Amortyzacja środków trwałych</v>
          </cell>
        </row>
        <row r="167">
          <cell r="A167" t="str">
            <v>12</v>
          </cell>
          <cell r="B167" t="str">
            <v>506 /1-12-142</v>
          </cell>
          <cell r="C167" t="str">
            <v>Skr‘calnia, Mater.pozost.</v>
          </cell>
          <cell r="D167">
            <v>0</v>
          </cell>
          <cell r="E167">
            <v>0</v>
          </cell>
          <cell r="F167">
            <v>16024.83</v>
          </cell>
          <cell r="G167">
            <v>0</v>
          </cell>
          <cell r="H167">
            <v>16024.83</v>
          </cell>
          <cell r="I167" t="str">
            <v>Pośrednie</v>
          </cell>
          <cell r="J167" t="str">
            <v>Pozostałe materiały</v>
          </cell>
        </row>
        <row r="168">
          <cell r="A168" t="str">
            <v>12</v>
          </cell>
          <cell r="B168" t="str">
            <v>506 /1-12-152</v>
          </cell>
          <cell r="C168" t="str">
            <v>Skr‘calnia, Zu§.wody</v>
          </cell>
          <cell r="D168">
            <v>0</v>
          </cell>
          <cell r="E168">
            <v>0</v>
          </cell>
          <cell r="F168">
            <v>2181.1999999999998</v>
          </cell>
          <cell r="G168">
            <v>0</v>
          </cell>
          <cell r="H168">
            <v>2181.1999999999998</v>
          </cell>
          <cell r="I168" t="str">
            <v>Pośrednie</v>
          </cell>
          <cell r="J168" t="str">
            <v>Woda-socjal.</v>
          </cell>
        </row>
        <row r="169">
          <cell r="A169" t="str">
            <v>12</v>
          </cell>
          <cell r="B169" t="str">
            <v>506 /1-12-153</v>
          </cell>
          <cell r="C169" t="str">
            <v>Skr‘calnia, Zu§.energ.ciepl.</v>
          </cell>
          <cell r="D169">
            <v>0</v>
          </cell>
          <cell r="E169">
            <v>0</v>
          </cell>
          <cell r="F169">
            <v>21615.31</v>
          </cell>
          <cell r="G169">
            <v>0</v>
          </cell>
          <cell r="H169">
            <v>21615.31</v>
          </cell>
          <cell r="I169" t="str">
            <v>Pośrednie</v>
          </cell>
          <cell r="J169" t="str">
            <v>Energia cieplna-ogrzew.</v>
          </cell>
        </row>
        <row r="170">
          <cell r="A170" t="str">
            <v>12</v>
          </cell>
          <cell r="B170" t="str">
            <v>506 /1-12-221</v>
          </cell>
          <cell r="C170" t="str">
            <v>Skr‘calnia, Us’.rem.-budynki</v>
          </cell>
          <cell r="D170">
            <v>0</v>
          </cell>
          <cell r="E170">
            <v>0</v>
          </cell>
          <cell r="F170">
            <v>80.88</v>
          </cell>
          <cell r="G170">
            <v>0</v>
          </cell>
          <cell r="H170">
            <v>80.88</v>
          </cell>
          <cell r="I170" t="str">
            <v>Pośrednie</v>
          </cell>
          <cell r="J170" t="str">
            <v>Remonty budynków i budowli</v>
          </cell>
        </row>
        <row r="171">
          <cell r="A171" t="str">
            <v>12</v>
          </cell>
          <cell r="B171" t="str">
            <v>506 /1-12-254</v>
          </cell>
          <cell r="C171" t="str">
            <v>Skr‘calnia, Us’.poz.-komunalne</v>
          </cell>
          <cell r="D171">
            <v>0</v>
          </cell>
          <cell r="E171">
            <v>0</v>
          </cell>
          <cell r="F171">
            <v>1737.14</v>
          </cell>
          <cell r="G171">
            <v>0</v>
          </cell>
          <cell r="H171">
            <v>1737.14</v>
          </cell>
          <cell r="I171" t="str">
            <v>Pośrednie</v>
          </cell>
          <cell r="J171" t="str">
            <v>Odbiór ścieków</v>
          </cell>
        </row>
        <row r="172">
          <cell r="A172" t="str">
            <v>12</v>
          </cell>
          <cell r="B172" t="str">
            <v>506 /1-12-259</v>
          </cell>
          <cell r="C172" t="str">
            <v>Skr‘calnia, Us’.poz.-inne</v>
          </cell>
          <cell r="D172">
            <v>0</v>
          </cell>
          <cell r="E172">
            <v>0</v>
          </cell>
          <cell r="F172">
            <v>300</v>
          </cell>
          <cell r="G172">
            <v>0</v>
          </cell>
          <cell r="H172">
            <v>300</v>
          </cell>
          <cell r="I172" t="str">
            <v>Pośrednie</v>
          </cell>
          <cell r="J172" t="str">
            <v>Pozostałe koszty</v>
          </cell>
        </row>
        <row r="173">
          <cell r="A173" t="str">
            <v>12</v>
          </cell>
          <cell r="B173" t="str">
            <v>506 /1-12-261</v>
          </cell>
          <cell r="C173" t="str">
            <v>Skr‘calnia, Rem.w’.-budynki</v>
          </cell>
          <cell r="D173">
            <v>0</v>
          </cell>
          <cell r="E173">
            <v>0</v>
          </cell>
          <cell r="F173">
            <v>3859.67</v>
          </cell>
          <cell r="G173">
            <v>0</v>
          </cell>
          <cell r="H173">
            <v>3859.67</v>
          </cell>
          <cell r="I173" t="str">
            <v>Pośrednie</v>
          </cell>
          <cell r="J173" t="str">
            <v>Remonty budynków i budowli</v>
          </cell>
        </row>
        <row r="174">
          <cell r="A174" t="str">
            <v>12</v>
          </cell>
          <cell r="B174" t="str">
            <v>506 /1-12-264</v>
          </cell>
          <cell r="C174" t="str">
            <v>Skr‘calnia, Rem.w’.-masz.i urz</v>
          </cell>
          <cell r="D174">
            <v>0</v>
          </cell>
          <cell r="E174">
            <v>0</v>
          </cell>
          <cell r="F174">
            <v>7539.09</v>
          </cell>
          <cell r="G174">
            <v>0</v>
          </cell>
          <cell r="H174">
            <v>7539.09</v>
          </cell>
          <cell r="I174" t="str">
            <v>Pośrednie</v>
          </cell>
          <cell r="J174" t="str">
            <v>Remonty maszyn i urządzeń</v>
          </cell>
        </row>
        <row r="175">
          <cell r="A175" t="str">
            <v>12</v>
          </cell>
          <cell r="B175" t="str">
            <v>506 /1-12-311</v>
          </cell>
          <cell r="C175" t="str">
            <v>Skr‘calnia, Podatek od nieruch</v>
          </cell>
          <cell r="D175">
            <v>0</v>
          </cell>
          <cell r="E175">
            <v>0</v>
          </cell>
          <cell r="F175">
            <v>4972.5</v>
          </cell>
          <cell r="G175">
            <v>0</v>
          </cell>
          <cell r="H175">
            <v>4972.5</v>
          </cell>
          <cell r="I175" t="str">
            <v>Pośrednie</v>
          </cell>
          <cell r="J175" t="str">
            <v>Podatek od nieruchomości</v>
          </cell>
        </row>
        <row r="176">
          <cell r="A176" t="str">
            <v>12</v>
          </cell>
          <cell r="B176" t="str">
            <v>506 /1-12-312</v>
          </cell>
          <cell r="C176" t="str">
            <v>Skr‘calnia, Podatek gruntowy</v>
          </cell>
          <cell r="D176">
            <v>0</v>
          </cell>
          <cell r="E176">
            <v>0</v>
          </cell>
          <cell r="F176">
            <v>125.13</v>
          </cell>
          <cell r="G176">
            <v>0</v>
          </cell>
          <cell r="H176">
            <v>125.13</v>
          </cell>
          <cell r="I176" t="str">
            <v>Pośrednie</v>
          </cell>
          <cell r="J176" t="str">
            <v>Pozostałe koszty</v>
          </cell>
        </row>
        <row r="177">
          <cell r="A177" t="str">
            <v>12</v>
          </cell>
          <cell r="B177" t="str">
            <v>506 /1-12-410</v>
          </cell>
          <cell r="C177" t="str">
            <v>Skr‘calnia, Wynagr.-osobowy f.</v>
          </cell>
          <cell r="D177">
            <v>0</v>
          </cell>
          <cell r="E177">
            <v>0</v>
          </cell>
          <cell r="F177">
            <v>72720.38</v>
          </cell>
          <cell r="G177">
            <v>0</v>
          </cell>
          <cell r="H177">
            <v>72720.38</v>
          </cell>
          <cell r="I177" t="str">
            <v>Pośrednie</v>
          </cell>
          <cell r="J177" t="str">
            <v>Wynagrodzenia pośr. z narz.</v>
          </cell>
        </row>
        <row r="178">
          <cell r="A178" t="str">
            <v>12</v>
          </cell>
          <cell r="B178" t="str">
            <v>506 /1-12-420</v>
          </cell>
          <cell r="C178" t="str">
            <v>Skr‘calnia, Wynagr.-bezosob.f.</v>
          </cell>
          <cell r="D178">
            <v>0</v>
          </cell>
          <cell r="E178">
            <v>0</v>
          </cell>
          <cell r="F178">
            <v>1051</v>
          </cell>
          <cell r="G178">
            <v>0</v>
          </cell>
          <cell r="H178">
            <v>1051</v>
          </cell>
          <cell r="I178" t="str">
            <v>Pośrednie</v>
          </cell>
          <cell r="J178" t="str">
            <v>Pozostałe świad. na rzecz prac.</v>
          </cell>
        </row>
        <row r="179">
          <cell r="A179" t="str">
            <v>12</v>
          </cell>
          <cell r="B179" t="str">
            <v>506 /1-12-511</v>
          </cell>
          <cell r="C179" t="str">
            <v>Skr‘calnia, w.na rz.prac.-BHP</v>
          </cell>
          <cell r="D179">
            <v>0</v>
          </cell>
          <cell r="E179">
            <v>0</v>
          </cell>
          <cell r="F179">
            <v>4703.47</v>
          </cell>
          <cell r="G179">
            <v>0</v>
          </cell>
          <cell r="H179">
            <v>4703.47</v>
          </cell>
          <cell r="I179" t="str">
            <v>Pośrednie</v>
          </cell>
          <cell r="J179" t="str">
            <v>Pozostałe świad. na rzecz prac.</v>
          </cell>
        </row>
        <row r="180">
          <cell r="A180" t="str">
            <v>12</v>
          </cell>
          <cell r="B180" t="str">
            <v>506 /1-12-521</v>
          </cell>
          <cell r="C180" t="str">
            <v>Skr‘calnia, w.na rz.prac.-nal</v>
          </cell>
          <cell r="D180">
            <v>0</v>
          </cell>
          <cell r="E180">
            <v>0</v>
          </cell>
          <cell r="F180">
            <v>11498.85</v>
          </cell>
          <cell r="G180">
            <v>0</v>
          </cell>
          <cell r="H180">
            <v>11498.85</v>
          </cell>
          <cell r="I180" t="str">
            <v>Pośrednie</v>
          </cell>
          <cell r="J180" t="str">
            <v>Pozostałe świad. na rzecz prac.</v>
          </cell>
        </row>
        <row r="181">
          <cell r="A181" t="str">
            <v>12</v>
          </cell>
          <cell r="B181" t="str">
            <v>506 /1-12-522</v>
          </cell>
          <cell r="C181" t="str">
            <v>Skr‘calnia, w.na rz.prac.-nar</v>
          </cell>
          <cell r="D181">
            <v>0</v>
          </cell>
          <cell r="E181">
            <v>0</v>
          </cell>
          <cell r="F181">
            <v>32108.14</v>
          </cell>
          <cell r="G181">
            <v>0</v>
          </cell>
          <cell r="H181">
            <v>32108.14</v>
          </cell>
          <cell r="I181" t="str">
            <v>Pośrednie</v>
          </cell>
          <cell r="J181" t="str">
            <v>Wynagrodzenia pośr. z narz.</v>
          </cell>
        </row>
        <row r="182">
          <cell r="A182" t="str">
            <v>12</v>
          </cell>
          <cell r="B182" t="str">
            <v>506 /1-12-532</v>
          </cell>
          <cell r="C182" t="str">
            <v>Skr‘calnia, w.na rz,prac.-inn</v>
          </cell>
          <cell r="D182">
            <v>0</v>
          </cell>
          <cell r="E182">
            <v>0</v>
          </cell>
          <cell r="F182">
            <v>144.5</v>
          </cell>
          <cell r="G182">
            <v>0</v>
          </cell>
          <cell r="H182">
            <v>144.5</v>
          </cell>
          <cell r="I182" t="str">
            <v>Pośrednie</v>
          </cell>
          <cell r="J182" t="str">
            <v>Pozostałe świad. na rzecz prac.</v>
          </cell>
        </row>
        <row r="183">
          <cell r="A183" t="str">
            <v>12</v>
          </cell>
          <cell r="B183" t="str">
            <v>506 /1-12-800</v>
          </cell>
          <cell r="C183" t="str">
            <v>Skr‘calnia, Koszty zakupu.</v>
          </cell>
          <cell r="D183">
            <v>0</v>
          </cell>
          <cell r="E183">
            <v>0</v>
          </cell>
          <cell r="F183">
            <v>562.14</v>
          </cell>
          <cell r="G183">
            <v>0</v>
          </cell>
          <cell r="H183">
            <v>562.14</v>
          </cell>
          <cell r="I183" t="str">
            <v>Pośrednie</v>
          </cell>
          <cell r="J183" t="str">
            <v>Pozostałe koszty</v>
          </cell>
        </row>
        <row r="184">
          <cell r="A184" t="str">
            <v>13</v>
          </cell>
          <cell r="B184" t="str">
            <v>500 /1-13-111</v>
          </cell>
          <cell r="C184" t="str">
            <v>Farbiarnia, Zu§.surowca</v>
          </cell>
          <cell r="D184">
            <v>5911.1</v>
          </cell>
          <cell r="E184">
            <v>0</v>
          </cell>
          <cell r="F184">
            <v>18551.05</v>
          </cell>
          <cell r="G184">
            <v>-410.45</v>
          </cell>
          <cell r="H184">
            <v>18961.5</v>
          </cell>
          <cell r="I184" t="str">
            <v>Bezpośrednie</v>
          </cell>
          <cell r="J184" t="str">
            <v>Surowiec</v>
          </cell>
        </row>
        <row r="185">
          <cell r="A185" t="str">
            <v>13</v>
          </cell>
          <cell r="B185" t="str">
            <v>500 /1-13-112</v>
          </cell>
          <cell r="C185" t="str">
            <v>Farbiarnia, Zu§.prz‘dzy z zak.</v>
          </cell>
          <cell r="D185">
            <v>6777.73</v>
          </cell>
          <cell r="E185">
            <v>0</v>
          </cell>
          <cell r="F185">
            <v>12583.47</v>
          </cell>
          <cell r="G185">
            <v>-3546.82</v>
          </cell>
          <cell r="H185">
            <v>16130.289999999999</v>
          </cell>
          <cell r="I185" t="str">
            <v>Bezpośrednie</v>
          </cell>
          <cell r="J185" t="str">
            <v>Przędza z zakupu</v>
          </cell>
        </row>
        <row r="186">
          <cell r="A186" t="str">
            <v>13</v>
          </cell>
          <cell r="B186" t="str">
            <v>500 /1-13-121</v>
          </cell>
          <cell r="C186" t="str">
            <v>Farbiarnia, Zu§.barwnik˘w</v>
          </cell>
          <cell r="D186">
            <v>0</v>
          </cell>
          <cell r="E186">
            <v>0</v>
          </cell>
          <cell r="F186">
            <v>462008.29</v>
          </cell>
          <cell r="G186">
            <v>462008.29</v>
          </cell>
          <cell r="H186">
            <v>0</v>
          </cell>
          <cell r="I186" t="str">
            <v>Bezpośrednie</v>
          </cell>
          <cell r="J186" t="str">
            <v>Barwniki i środki pomocnicze</v>
          </cell>
        </row>
        <row r="187">
          <cell r="A187" t="str">
            <v>13</v>
          </cell>
          <cell r="B187" t="str">
            <v>500 /1-13-122</v>
          </cell>
          <cell r="C187" t="str">
            <v>Farbiarnia, Zu§.žr.pomocn.</v>
          </cell>
          <cell r="D187">
            <v>0</v>
          </cell>
          <cell r="E187">
            <v>0</v>
          </cell>
          <cell r="F187">
            <v>98507.07</v>
          </cell>
          <cell r="G187">
            <v>98507.07</v>
          </cell>
          <cell r="H187">
            <v>0</v>
          </cell>
          <cell r="I187" t="str">
            <v>Bezpośrednie</v>
          </cell>
          <cell r="J187" t="str">
            <v>Barwniki i środki pomocnicze</v>
          </cell>
        </row>
        <row r="188">
          <cell r="A188" t="str">
            <v>13</v>
          </cell>
          <cell r="B188" t="str">
            <v>500 /1-13-410</v>
          </cell>
          <cell r="C188" t="str">
            <v>Farbiarnia, Wynagr.-osobowy f.</v>
          </cell>
          <cell r="D188">
            <v>0</v>
          </cell>
          <cell r="E188">
            <v>0</v>
          </cell>
          <cell r="F188">
            <v>143857.34</v>
          </cell>
          <cell r="G188">
            <v>143857.34</v>
          </cell>
          <cell r="H188">
            <v>0</v>
          </cell>
          <cell r="I188" t="str">
            <v>Bezpośrednie</v>
          </cell>
          <cell r="J188" t="str">
            <v>Wynagrodzenia bezp. z narz.</v>
          </cell>
        </row>
        <row r="189">
          <cell r="A189" t="str">
            <v>13</v>
          </cell>
          <cell r="B189" t="str">
            <v>500 /1-13-522</v>
          </cell>
          <cell r="C189" t="str">
            <v>Farbiarnia, Narzuty na p’ace</v>
          </cell>
          <cell r="D189">
            <v>0</v>
          </cell>
          <cell r="E189">
            <v>0</v>
          </cell>
          <cell r="F189">
            <v>63543.78</v>
          </cell>
          <cell r="G189">
            <v>63543.78</v>
          </cell>
          <cell r="H189">
            <v>0</v>
          </cell>
          <cell r="I189" t="str">
            <v>Bezpośrednie</v>
          </cell>
          <cell r="J189" t="str">
            <v>Wynagrodzenia bezp. z narz.</v>
          </cell>
        </row>
        <row r="190">
          <cell r="A190" t="str">
            <v>13</v>
          </cell>
          <cell r="B190" t="str">
            <v>500 /1-13-800</v>
          </cell>
          <cell r="C190" t="str">
            <v>Farbiarnia, Koszty zakupu</v>
          </cell>
          <cell r="D190">
            <v>0</v>
          </cell>
          <cell r="E190">
            <v>0</v>
          </cell>
          <cell r="F190">
            <v>15096.86</v>
          </cell>
          <cell r="G190">
            <v>15096.86</v>
          </cell>
          <cell r="H190">
            <v>0</v>
          </cell>
          <cell r="I190" t="str">
            <v>Bezpośrednie</v>
          </cell>
          <cell r="J190" t="str">
            <v>Koszty zakupu</v>
          </cell>
        </row>
        <row r="191">
          <cell r="A191" t="str">
            <v>13</v>
          </cell>
          <cell r="B191" t="str">
            <v>505 /1-13-114</v>
          </cell>
          <cell r="C191" t="str">
            <v>Farbiarnia, Tkanina</v>
          </cell>
          <cell r="D191">
            <v>0</v>
          </cell>
          <cell r="E191">
            <v>0</v>
          </cell>
          <cell r="F191">
            <v>872.47</v>
          </cell>
          <cell r="G191">
            <v>0</v>
          </cell>
          <cell r="H191">
            <v>872.47</v>
          </cell>
          <cell r="I191" t="str">
            <v>Pośrednie</v>
          </cell>
          <cell r="J191" t="str">
            <v>Pozostałe koszty</v>
          </cell>
        </row>
        <row r="192">
          <cell r="A192" t="str">
            <v>13</v>
          </cell>
          <cell r="B192" t="str">
            <v>505 /1-13-122</v>
          </cell>
          <cell r="C192" t="str">
            <v>Farbiarnia, Zu§.žr.pomocn.</v>
          </cell>
          <cell r="D192">
            <v>0</v>
          </cell>
          <cell r="E192">
            <v>0</v>
          </cell>
          <cell r="F192">
            <v>50.4</v>
          </cell>
          <cell r="G192">
            <v>0</v>
          </cell>
          <cell r="H192">
            <v>50.4</v>
          </cell>
          <cell r="I192" t="str">
            <v>Pośrednie</v>
          </cell>
          <cell r="J192" t="str">
            <v>Pozostałe koszty</v>
          </cell>
        </row>
        <row r="193">
          <cell r="A193" t="str">
            <v>13</v>
          </cell>
          <cell r="B193" t="str">
            <v>505 /1-13-142</v>
          </cell>
          <cell r="C193" t="str">
            <v>Farbiarnia, Mater.pozost.</v>
          </cell>
          <cell r="D193">
            <v>0</v>
          </cell>
          <cell r="E193">
            <v>0</v>
          </cell>
          <cell r="F193">
            <v>3994.26</v>
          </cell>
          <cell r="G193">
            <v>0</v>
          </cell>
          <cell r="H193">
            <v>3994.26</v>
          </cell>
          <cell r="I193" t="str">
            <v>Pośrednie</v>
          </cell>
          <cell r="J193" t="str">
            <v>Pozostałe materiały</v>
          </cell>
        </row>
        <row r="194">
          <cell r="A194" t="str">
            <v>13</v>
          </cell>
          <cell r="B194" t="str">
            <v>505 /1-13-151</v>
          </cell>
          <cell r="C194" t="str">
            <v>Farbiarnia, Zu§.energ.elektr.</v>
          </cell>
          <cell r="D194">
            <v>0</v>
          </cell>
          <cell r="E194">
            <v>0</v>
          </cell>
          <cell r="F194">
            <v>95812.479999999996</v>
          </cell>
          <cell r="G194">
            <v>0</v>
          </cell>
          <cell r="H194">
            <v>95812.479999999996</v>
          </cell>
          <cell r="I194" t="str">
            <v>Pośrednie</v>
          </cell>
          <cell r="J194" t="str">
            <v>Energia elektryczna</v>
          </cell>
        </row>
        <row r="195">
          <cell r="A195" t="str">
            <v>13</v>
          </cell>
          <cell r="B195" t="str">
            <v>505 /1-13-152</v>
          </cell>
          <cell r="C195" t="str">
            <v>Farbiarnia, Zu§.wody</v>
          </cell>
          <cell r="D195">
            <v>0</v>
          </cell>
          <cell r="E195">
            <v>0</v>
          </cell>
          <cell r="F195">
            <v>146878.21</v>
          </cell>
          <cell r="G195">
            <v>0</v>
          </cell>
          <cell r="H195">
            <v>146878.21</v>
          </cell>
          <cell r="I195" t="str">
            <v>Pośrednie</v>
          </cell>
          <cell r="J195" t="str">
            <v>Woda-techn.</v>
          </cell>
        </row>
        <row r="196">
          <cell r="A196" t="str">
            <v>13</v>
          </cell>
          <cell r="B196" t="str">
            <v>505 /1-13-153</v>
          </cell>
          <cell r="C196" t="str">
            <v>Farbiarnia, Zu§.energ.ciepl.</v>
          </cell>
          <cell r="D196">
            <v>0</v>
          </cell>
          <cell r="E196">
            <v>0</v>
          </cell>
          <cell r="F196">
            <v>446533.77</v>
          </cell>
          <cell r="G196">
            <v>0</v>
          </cell>
          <cell r="H196">
            <v>446533.77</v>
          </cell>
          <cell r="I196" t="str">
            <v>Pośrednie</v>
          </cell>
          <cell r="J196" t="str">
            <v>Energia cieplna-techn.</v>
          </cell>
        </row>
        <row r="197">
          <cell r="A197" t="str">
            <v>13</v>
          </cell>
          <cell r="B197" t="str">
            <v>505 /1-13-254</v>
          </cell>
          <cell r="C197" t="str">
            <v>Farbiarnia, Us’.poz.-komunalne</v>
          </cell>
          <cell r="D197">
            <v>0</v>
          </cell>
          <cell r="E197">
            <v>0</v>
          </cell>
          <cell r="F197">
            <v>87022.42</v>
          </cell>
          <cell r="G197">
            <v>0</v>
          </cell>
          <cell r="H197">
            <v>87022.42</v>
          </cell>
          <cell r="I197" t="str">
            <v>Pośrednie</v>
          </cell>
          <cell r="J197" t="str">
            <v>Usługi komunalne</v>
          </cell>
        </row>
        <row r="198">
          <cell r="A198" t="str">
            <v>13</v>
          </cell>
          <cell r="B198" t="str">
            <v>505 /1-13-800</v>
          </cell>
          <cell r="C198" t="str">
            <v>Farbiarnia, k-ty zakupu</v>
          </cell>
          <cell r="D198">
            <v>0</v>
          </cell>
          <cell r="E198">
            <v>0</v>
          </cell>
          <cell r="F198">
            <v>62.36</v>
          </cell>
          <cell r="G198">
            <v>0</v>
          </cell>
          <cell r="H198">
            <v>62.36</v>
          </cell>
          <cell r="I198" t="str">
            <v>Pośrednie</v>
          </cell>
          <cell r="J198" t="str">
            <v>Pozostałe koszty</v>
          </cell>
        </row>
        <row r="199">
          <cell r="A199" t="str">
            <v>13</v>
          </cell>
          <cell r="B199" t="str">
            <v>506 /1-13-010</v>
          </cell>
          <cell r="C199" t="str">
            <v>Farbiarnia, Amortyz.žr.trwa’yc</v>
          </cell>
          <cell r="D199">
            <v>0</v>
          </cell>
          <cell r="E199">
            <v>0</v>
          </cell>
          <cell r="F199">
            <v>51451.66</v>
          </cell>
          <cell r="G199">
            <v>0</v>
          </cell>
          <cell r="H199">
            <v>51451.66</v>
          </cell>
          <cell r="I199" t="str">
            <v>Pośrednie</v>
          </cell>
          <cell r="J199" t="str">
            <v>Amortyzacja środków trwałych</v>
          </cell>
        </row>
        <row r="200">
          <cell r="A200" t="str">
            <v>13</v>
          </cell>
          <cell r="B200" t="str">
            <v>506 /1-13-141</v>
          </cell>
          <cell r="C200" t="str">
            <v>Farbiarnia, Mater.biurowe</v>
          </cell>
          <cell r="D200">
            <v>0</v>
          </cell>
          <cell r="E200">
            <v>0</v>
          </cell>
          <cell r="F200">
            <v>220.66</v>
          </cell>
          <cell r="G200">
            <v>0</v>
          </cell>
          <cell r="H200">
            <v>220.66</v>
          </cell>
          <cell r="I200" t="str">
            <v>Pośrednie</v>
          </cell>
          <cell r="J200" t="str">
            <v>Pozostałe koszty</v>
          </cell>
        </row>
        <row r="201">
          <cell r="A201" t="str">
            <v>13</v>
          </cell>
          <cell r="B201" t="str">
            <v>506 /1-13-142</v>
          </cell>
          <cell r="C201" t="str">
            <v>Farbiarnia, Mater.pozost.</v>
          </cell>
          <cell r="D201">
            <v>0</v>
          </cell>
          <cell r="E201">
            <v>0</v>
          </cell>
          <cell r="F201">
            <v>31216.03</v>
          </cell>
          <cell r="G201">
            <v>0</v>
          </cell>
          <cell r="H201">
            <v>31216.03</v>
          </cell>
          <cell r="I201" t="str">
            <v>Pośrednie</v>
          </cell>
          <cell r="J201" t="str">
            <v>Pozostałe materiały</v>
          </cell>
        </row>
        <row r="202">
          <cell r="A202" t="str">
            <v>13</v>
          </cell>
          <cell r="B202" t="str">
            <v>506 /1-13-152</v>
          </cell>
          <cell r="C202" t="str">
            <v>Farbiarnia, Zu§.wody</v>
          </cell>
          <cell r="D202">
            <v>0</v>
          </cell>
          <cell r="E202">
            <v>0</v>
          </cell>
          <cell r="F202">
            <v>1016.7</v>
          </cell>
          <cell r="G202">
            <v>0</v>
          </cell>
          <cell r="H202">
            <v>1016.7</v>
          </cell>
          <cell r="I202" t="str">
            <v>Pośrednie</v>
          </cell>
          <cell r="J202" t="str">
            <v>Woda-socjal.</v>
          </cell>
        </row>
        <row r="203">
          <cell r="A203" t="str">
            <v>13</v>
          </cell>
          <cell r="B203" t="str">
            <v>506 /1-13-153</v>
          </cell>
          <cell r="C203" t="str">
            <v>Farbiarnia, Zu§.energ.ciepl.</v>
          </cell>
          <cell r="D203">
            <v>0</v>
          </cell>
          <cell r="E203">
            <v>0</v>
          </cell>
          <cell r="F203">
            <v>21615.3</v>
          </cell>
          <cell r="G203">
            <v>0</v>
          </cell>
          <cell r="H203">
            <v>21615.3</v>
          </cell>
          <cell r="I203" t="str">
            <v>Pośrednie</v>
          </cell>
          <cell r="J203" t="str">
            <v>Energia cieplna-ogrzew.</v>
          </cell>
        </row>
        <row r="204">
          <cell r="A204" t="str">
            <v>13</v>
          </cell>
          <cell r="B204" t="str">
            <v>506 /1-13-215</v>
          </cell>
          <cell r="C204" t="str">
            <v>Farbiarnia, Us’.transp.-w’asne</v>
          </cell>
          <cell r="D204">
            <v>0</v>
          </cell>
          <cell r="E204">
            <v>0</v>
          </cell>
          <cell r="F204">
            <v>236.13</v>
          </cell>
          <cell r="G204">
            <v>0</v>
          </cell>
          <cell r="H204">
            <v>236.13</v>
          </cell>
          <cell r="I204" t="str">
            <v>Pośrednie</v>
          </cell>
          <cell r="J204" t="str">
            <v>Pozostałe koszty</v>
          </cell>
        </row>
        <row r="205">
          <cell r="A205" t="str">
            <v>13</v>
          </cell>
          <cell r="B205" t="str">
            <v>506 /1-13-221</v>
          </cell>
          <cell r="C205" t="str">
            <v>Farbiarnia, Us’.rem.-budynki</v>
          </cell>
          <cell r="D205">
            <v>0</v>
          </cell>
          <cell r="E205">
            <v>0</v>
          </cell>
          <cell r="F205">
            <v>17879.38</v>
          </cell>
          <cell r="G205">
            <v>0</v>
          </cell>
          <cell r="H205">
            <v>17879.38</v>
          </cell>
          <cell r="I205" t="str">
            <v>Pośrednie</v>
          </cell>
          <cell r="J205" t="str">
            <v>Remonty budynków i budowli</v>
          </cell>
        </row>
        <row r="206">
          <cell r="A206" t="str">
            <v>13</v>
          </cell>
          <cell r="B206" t="str">
            <v>506 /1-13-224</v>
          </cell>
          <cell r="C206" t="str">
            <v>Farbiarnia, Us’.rem.-masz.i ur</v>
          </cell>
          <cell r="D206">
            <v>0</v>
          </cell>
          <cell r="E206">
            <v>0</v>
          </cell>
          <cell r="F206">
            <v>5886.25</v>
          </cell>
          <cell r="G206">
            <v>0</v>
          </cell>
          <cell r="H206">
            <v>5886.25</v>
          </cell>
          <cell r="I206" t="str">
            <v>Pośrednie</v>
          </cell>
          <cell r="J206" t="str">
            <v>Remonty maszyn i urządzeń</v>
          </cell>
        </row>
        <row r="207">
          <cell r="A207" t="str">
            <v>13</v>
          </cell>
          <cell r="B207" t="str">
            <v>506 /1-13-225</v>
          </cell>
          <cell r="C207" t="str">
            <v>Farbiarnia, Us’.rem.-poz.masz.</v>
          </cell>
          <cell r="D207">
            <v>0</v>
          </cell>
          <cell r="E207">
            <v>0</v>
          </cell>
          <cell r="F207">
            <v>6216.74</v>
          </cell>
          <cell r="G207">
            <v>0</v>
          </cell>
          <cell r="H207">
            <v>6216.74</v>
          </cell>
          <cell r="I207" t="str">
            <v>Pośrednie</v>
          </cell>
          <cell r="J207" t="str">
            <v>Remonty maszyn i urządzeń</v>
          </cell>
        </row>
        <row r="208">
          <cell r="A208" t="str">
            <v>13</v>
          </cell>
          <cell r="B208" t="str">
            <v>506 /1-13-241</v>
          </cell>
          <cell r="C208" t="str">
            <v>Farbiarnia, Us’.’†czn.-rozmowy</v>
          </cell>
          <cell r="D208">
            <v>0</v>
          </cell>
          <cell r="E208">
            <v>0</v>
          </cell>
          <cell r="F208">
            <v>117.54</v>
          </cell>
          <cell r="G208">
            <v>0</v>
          </cell>
          <cell r="H208">
            <v>117.54</v>
          </cell>
          <cell r="I208" t="str">
            <v>Pośrednie</v>
          </cell>
          <cell r="J208" t="str">
            <v>Pozostałe koszty</v>
          </cell>
        </row>
        <row r="209">
          <cell r="A209" t="str">
            <v>13</v>
          </cell>
          <cell r="B209" t="str">
            <v>506 /1-13-251</v>
          </cell>
          <cell r="C209" t="str">
            <v>Farbiarnia, Us’.poz.-admin.-bi</v>
          </cell>
          <cell r="D209">
            <v>0</v>
          </cell>
          <cell r="E209">
            <v>0</v>
          </cell>
          <cell r="F209">
            <v>30.33</v>
          </cell>
          <cell r="G209">
            <v>0</v>
          </cell>
          <cell r="H209">
            <v>30.33</v>
          </cell>
          <cell r="I209" t="str">
            <v>Pośrednie</v>
          </cell>
          <cell r="J209" t="str">
            <v>Pozostałe koszty</v>
          </cell>
        </row>
        <row r="210">
          <cell r="A210" t="str">
            <v>13</v>
          </cell>
          <cell r="B210" t="str">
            <v>506 /1-13-254</v>
          </cell>
          <cell r="C210" t="str">
            <v>Farbiarnia, Us’.poz.-komunalne</v>
          </cell>
          <cell r="D210">
            <v>0</v>
          </cell>
          <cell r="E210">
            <v>0</v>
          </cell>
          <cell r="F210">
            <v>1560.4</v>
          </cell>
          <cell r="G210">
            <v>0</v>
          </cell>
          <cell r="H210">
            <v>1560.4</v>
          </cell>
          <cell r="I210" t="str">
            <v>Pośrednie</v>
          </cell>
          <cell r="J210" t="str">
            <v>Odbiór ścieków</v>
          </cell>
        </row>
        <row r="211">
          <cell r="A211" t="str">
            <v>13</v>
          </cell>
          <cell r="B211" t="str">
            <v>506 /1-13-257</v>
          </cell>
          <cell r="C211" t="str">
            <v>Farbiarnia, Us’.poz.-"Leasing"</v>
          </cell>
          <cell r="D211">
            <v>0</v>
          </cell>
          <cell r="E211">
            <v>0</v>
          </cell>
          <cell r="F211">
            <v>3110.43</v>
          </cell>
          <cell r="G211">
            <v>0</v>
          </cell>
          <cell r="H211">
            <v>3110.43</v>
          </cell>
          <cell r="I211" t="str">
            <v>Pośrednie</v>
          </cell>
          <cell r="J211" t="str">
            <v>Pozostałe koszty</v>
          </cell>
        </row>
        <row r="212">
          <cell r="A212" t="str">
            <v>13</v>
          </cell>
          <cell r="B212" t="str">
            <v>506 /1-13-259</v>
          </cell>
          <cell r="C212" t="str">
            <v>Farbiarnia, Us’.poz.-inne</v>
          </cell>
          <cell r="D212">
            <v>0</v>
          </cell>
          <cell r="E212">
            <v>0</v>
          </cell>
          <cell r="F212">
            <v>304</v>
          </cell>
          <cell r="G212">
            <v>0</v>
          </cell>
          <cell r="H212">
            <v>304</v>
          </cell>
          <cell r="I212" t="str">
            <v>Pośrednie</v>
          </cell>
          <cell r="J212" t="str">
            <v>Pozostałe koszty</v>
          </cell>
        </row>
        <row r="213">
          <cell r="A213" t="str">
            <v>13</v>
          </cell>
          <cell r="B213" t="str">
            <v>506 /1-13-261</v>
          </cell>
          <cell r="C213" t="str">
            <v>Farbiarnia, Rem.w’.-budynki</v>
          </cell>
          <cell r="D213">
            <v>0</v>
          </cell>
          <cell r="E213">
            <v>0</v>
          </cell>
          <cell r="F213">
            <v>21313.31</v>
          </cell>
          <cell r="G213">
            <v>0</v>
          </cell>
          <cell r="H213">
            <v>21313.31</v>
          </cell>
          <cell r="I213" t="str">
            <v>Pośrednie</v>
          </cell>
          <cell r="J213" t="str">
            <v>Remonty budynków i budowli</v>
          </cell>
        </row>
        <row r="214">
          <cell r="A214" t="str">
            <v>13</v>
          </cell>
          <cell r="B214" t="str">
            <v>506 /1-13-264</v>
          </cell>
          <cell r="C214" t="str">
            <v>Farbiarnia, Rem.w’.-masz.i urz</v>
          </cell>
          <cell r="D214">
            <v>0</v>
          </cell>
          <cell r="E214">
            <v>0</v>
          </cell>
          <cell r="F214">
            <v>30607.27</v>
          </cell>
          <cell r="G214">
            <v>0</v>
          </cell>
          <cell r="H214">
            <v>30607.27</v>
          </cell>
          <cell r="I214" t="str">
            <v>Pośrednie</v>
          </cell>
          <cell r="J214" t="str">
            <v>Remonty maszyn i urządzeń</v>
          </cell>
        </row>
        <row r="215">
          <cell r="A215" t="str">
            <v>13</v>
          </cell>
          <cell r="B215" t="str">
            <v>506 /1-13-265</v>
          </cell>
          <cell r="C215" t="str">
            <v>Farbiarnia, Rem.w’.-poz.masz.i</v>
          </cell>
          <cell r="D215">
            <v>0</v>
          </cell>
          <cell r="E215">
            <v>0</v>
          </cell>
          <cell r="F215">
            <v>11114.46</v>
          </cell>
          <cell r="G215">
            <v>0</v>
          </cell>
          <cell r="H215">
            <v>11114.46</v>
          </cell>
          <cell r="I215" t="str">
            <v>Pośrednie</v>
          </cell>
          <cell r="J215" t="str">
            <v>Remonty maszyn i urządzeń</v>
          </cell>
        </row>
        <row r="216">
          <cell r="A216" t="str">
            <v>13</v>
          </cell>
          <cell r="B216" t="str">
            <v>506 /1-13-268</v>
          </cell>
          <cell r="C216" t="str">
            <v>Farbiarnia, Rem.w’.-narz.i prz</v>
          </cell>
          <cell r="D216">
            <v>0</v>
          </cell>
          <cell r="E216">
            <v>0</v>
          </cell>
          <cell r="F216">
            <v>3693.05</v>
          </cell>
          <cell r="G216">
            <v>0</v>
          </cell>
          <cell r="H216">
            <v>3693.05</v>
          </cell>
          <cell r="I216" t="str">
            <v>Pośrednie</v>
          </cell>
          <cell r="J216" t="str">
            <v>Remonty pozostałe</v>
          </cell>
        </row>
        <row r="217">
          <cell r="A217" t="str">
            <v>13</v>
          </cell>
          <cell r="B217" t="str">
            <v>506 /1-13-311</v>
          </cell>
          <cell r="C217" t="str">
            <v>Farbiarnia, Podatek od nieruch</v>
          </cell>
          <cell r="D217">
            <v>0</v>
          </cell>
          <cell r="E217">
            <v>0</v>
          </cell>
          <cell r="F217">
            <v>16524</v>
          </cell>
          <cell r="G217">
            <v>0</v>
          </cell>
          <cell r="H217">
            <v>16524</v>
          </cell>
          <cell r="I217" t="str">
            <v>Pośrednie</v>
          </cell>
          <cell r="J217" t="str">
            <v>Podatek od nieruchomości</v>
          </cell>
        </row>
        <row r="218">
          <cell r="A218" t="str">
            <v>13</v>
          </cell>
          <cell r="B218" t="str">
            <v>506 /1-13-312</v>
          </cell>
          <cell r="C218" t="str">
            <v>Farbiarnia, Podatek gruntowy</v>
          </cell>
          <cell r="D218">
            <v>0</v>
          </cell>
          <cell r="E218">
            <v>0</v>
          </cell>
          <cell r="F218">
            <v>416.35</v>
          </cell>
          <cell r="G218">
            <v>0</v>
          </cell>
          <cell r="H218">
            <v>416.35</v>
          </cell>
          <cell r="I218" t="str">
            <v>Pośrednie</v>
          </cell>
          <cell r="J218" t="str">
            <v>Pozostałe koszty</v>
          </cell>
        </row>
        <row r="219">
          <cell r="A219" t="str">
            <v>13</v>
          </cell>
          <cell r="B219" t="str">
            <v>506 /1-13-322</v>
          </cell>
          <cell r="C219" t="str">
            <v>Farbiarnia, Op’aty pozosta’e</v>
          </cell>
          <cell r="D219">
            <v>0</v>
          </cell>
          <cell r="E219">
            <v>0</v>
          </cell>
          <cell r="F219">
            <v>17820</v>
          </cell>
          <cell r="G219">
            <v>0</v>
          </cell>
          <cell r="H219">
            <v>17820</v>
          </cell>
          <cell r="I219" t="str">
            <v>Pośrednie</v>
          </cell>
          <cell r="J219" t="str">
            <v>Pozostałe opłaty</v>
          </cell>
        </row>
        <row r="220">
          <cell r="A220" t="str">
            <v>13</v>
          </cell>
          <cell r="B220" t="str">
            <v>506 /1-13-410</v>
          </cell>
          <cell r="C220" t="str">
            <v>Farbiarnia, Wynagr.-osobowy f.</v>
          </cell>
          <cell r="D220">
            <v>0</v>
          </cell>
          <cell r="E220">
            <v>0</v>
          </cell>
          <cell r="F220">
            <v>86333.5</v>
          </cell>
          <cell r="G220">
            <v>0</v>
          </cell>
          <cell r="H220">
            <v>86333.5</v>
          </cell>
          <cell r="I220" t="str">
            <v>Pośrednie</v>
          </cell>
          <cell r="J220" t="str">
            <v>Wynagrodzenia pośr. z narz.</v>
          </cell>
        </row>
        <row r="221">
          <cell r="A221" t="str">
            <v>13</v>
          </cell>
          <cell r="B221" t="str">
            <v>506 /1-13-511</v>
          </cell>
          <cell r="C221" t="str">
            <v>Farbiarnia, w.na rz.prac.-BHP</v>
          </cell>
          <cell r="D221">
            <v>0</v>
          </cell>
          <cell r="E221">
            <v>0</v>
          </cell>
          <cell r="F221">
            <v>4953.01</v>
          </cell>
          <cell r="G221">
            <v>0</v>
          </cell>
          <cell r="H221">
            <v>4953.01</v>
          </cell>
          <cell r="I221" t="str">
            <v>Pośrednie</v>
          </cell>
          <cell r="J221" t="str">
            <v>Pozostałe świad. na rzecz prac.</v>
          </cell>
        </row>
        <row r="222">
          <cell r="A222" t="str">
            <v>13</v>
          </cell>
          <cell r="B222" t="str">
            <v>506 /1-13-521</v>
          </cell>
          <cell r="C222" t="str">
            <v>Farbiarnia, w.na rz.prac.-nal</v>
          </cell>
          <cell r="D222">
            <v>0</v>
          </cell>
          <cell r="E222">
            <v>0</v>
          </cell>
          <cell r="F222">
            <v>9036.09</v>
          </cell>
          <cell r="G222">
            <v>0</v>
          </cell>
          <cell r="H222">
            <v>9036.09</v>
          </cell>
          <cell r="I222" t="str">
            <v>Pośrednie</v>
          </cell>
          <cell r="J222" t="str">
            <v>Pozostałe świad. na rzecz prac.</v>
          </cell>
        </row>
        <row r="223">
          <cell r="A223" t="str">
            <v>13</v>
          </cell>
          <cell r="B223" t="str">
            <v>506 /1-13-522</v>
          </cell>
          <cell r="C223" t="str">
            <v>Farbiarnia, w.na rz.prac.-nar</v>
          </cell>
          <cell r="D223">
            <v>0</v>
          </cell>
          <cell r="E223">
            <v>0</v>
          </cell>
          <cell r="F223">
            <v>38178.82</v>
          </cell>
          <cell r="G223">
            <v>0</v>
          </cell>
          <cell r="H223">
            <v>38178.82</v>
          </cell>
          <cell r="I223" t="str">
            <v>Pośrednie</v>
          </cell>
          <cell r="J223" t="str">
            <v>Wynagrodzenia pośr. z narz.</v>
          </cell>
        </row>
        <row r="224">
          <cell r="A224" t="str">
            <v>13</v>
          </cell>
          <cell r="B224" t="str">
            <v>506 /1-13-531</v>
          </cell>
          <cell r="C224" t="str">
            <v>Farbiarnia, w.na rz.prac.-szk</v>
          </cell>
          <cell r="D224">
            <v>0</v>
          </cell>
          <cell r="E224">
            <v>0</v>
          </cell>
          <cell r="F224">
            <v>366</v>
          </cell>
          <cell r="G224">
            <v>0</v>
          </cell>
          <cell r="H224">
            <v>366</v>
          </cell>
          <cell r="I224" t="str">
            <v>Pośrednie</v>
          </cell>
          <cell r="J224" t="str">
            <v>Pozostałe świad. na rzecz prac.</v>
          </cell>
        </row>
        <row r="225">
          <cell r="A225" t="str">
            <v>13</v>
          </cell>
          <cell r="B225" t="str">
            <v>506 /1-13-532</v>
          </cell>
          <cell r="C225" t="str">
            <v>Farbiarnia, w.na rz.prac.-inn</v>
          </cell>
          <cell r="D225">
            <v>0</v>
          </cell>
          <cell r="E225">
            <v>0</v>
          </cell>
          <cell r="F225">
            <v>1699.4</v>
          </cell>
          <cell r="G225">
            <v>0</v>
          </cell>
          <cell r="H225">
            <v>1699.4</v>
          </cell>
          <cell r="I225" t="str">
            <v>Pośrednie</v>
          </cell>
          <cell r="J225" t="str">
            <v>Pozostałe świad. na rzecz prac.</v>
          </cell>
        </row>
        <row r="226">
          <cell r="A226" t="str">
            <v>13</v>
          </cell>
          <cell r="B226" t="str">
            <v>506 /1-13-761</v>
          </cell>
          <cell r="C226" t="str">
            <v>Farbiarnia, Ubezp.maj†tkowe</v>
          </cell>
          <cell r="D226">
            <v>0</v>
          </cell>
          <cell r="E226">
            <v>0</v>
          </cell>
          <cell r="F226">
            <v>165.08</v>
          </cell>
          <cell r="G226">
            <v>0</v>
          </cell>
          <cell r="H226">
            <v>165.08</v>
          </cell>
          <cell r="I226" t="str">
            <v>Pośrednie</v>
          </cell>
          <cell r="J226" t="str">
            <v>Pozostałe koszty</v>
          </cell>
        </row>
        <row r="227">
          <cell r="A227" t="str">
            <v>13</v>
          </cell>
          <cell r="B227" t="str">
            <v>506 /1-13-800</v>
          </cell>
          <cell r="C227" t="str">
            <v>Farbiarnia, Koszty zakupu.</v>
          </cell>
          <cell r="D227">
            <v>0</v>
          </cell>
          <cell r="E227">
            <v>0</v>
          </cell>
          <cell r="F227">
            <v>777.98</v>
          </cell>
          <cell r="G227">
            <v>0</v>
          </cell>
          <cell r="H227">
            <v>777.98</v>
          </cell>
          <cell r="I227" t="str">
            <v>Pośrednie</v>
          </cell>
          <cell r="J227" t="str">
            <v>Pozostałe koszty</v>
          </cell>
        </row>
        <row r="228">
          <cell r="A228" t="str">
            <v>16</v>
          </cell>
          <cell r="B228" t="str">
            <v>500 /1-16-000</v>
          </cell>
          <cell r="C228" t="str">
            <v>Dziewiarnia, Roboty w toku</v>
          </cell>
          <cell r="D228">
            <v>0</v>
          </cell>
          <cell r="E228">
            <v>0</v>
          </cell>
          <cell r="F228">
            <v>67996.210000000006</v>
          </cell>
          <cell r="G228">
            <v>0</v>
          </cell>
          <cell r="H228">
            <v>-67996.210000000006</v>
          </cell>
          <cell r="I228" t="str">
            <v>Bezpośrednie</v>
          </cell>
          <cell r="J228" t="str">
            <v>Produkcja w toku</v>
          </cell>
        </row>
        <row r="229">
          <cell r="A229" t="str">
            <v>16</v>
          </cell>
          <cell r="B229" t="str">
            <v>500 /1-16-112</v>
          </cell>
          <cell r="C229" t="str">
            <v>Dziewiarnia, Zu§.prz‘dzy z zak</v>
          </cell>
          <cell r="D229">
            <v>0</v>
          </cell>
          <cell r="E229">
            <v>0</v>
          </cell>
          <cell r="F229">
            <v>128337.27</v>
          </cell>
          <cell r="G229">
            <v>0</v>
          </cell>
          <cell r="H229">
            <v>128337.27</v>
          </cell>
          <cell r="I229" t="str">
            <v>Bezpośrednie</v>
          </cell>
          <cell r="J229" t="str">
            <v>Przędza z zakupu</v>
          </cell>
        </row>
        <row r="230">
          <cell r="A230" t="str">
            <v>16</v>
          </cell>
          <cell r="B230" t="str">
            <v>500 /1-16-410</v>
          </cell>
          <cell r="C230" t="str">
            <v>Dziewiarnia, Wynagr.-osobowy f</v>
          </cell>
          <cell r="D230">
            <v>0</v>
          </cell>
          <cell r="E230">
            <v>0</v>
          </cell>
          <cell r="F230">
            <v>5210.5</v>
          </cell>
          <cell r="G230">
            <v>0</v>
          </cell>
          <cell r="H230">
            <v>5210.5</v>
          </cell>
          <cell r="I230" t="str">
            <v>Bezpośrednie</v>
          </cell>
          <cell r="J230" t="str">
            <v>Wynagrodzenia bezp. z narz.</v>
          </cell>
        </row>
        <row r="231">
          <cell r="A231" t="str">
            <v>16</v>
          </cell>
          <cell r="B231" t="str">
            <v>500 /1-16-522</v>
          </cell>
          <cell r="C231" t="str">
            <v>Dziewiarnia, w.na rz.prac.-na</v>
          </cell>
          <cell r="D231">
            <v>0</v>
          </cell>
          <cell r="E231">
            <v>0</v>
          </cell>
          <cell r="F231">
            <v>2252.59</v>
          </cell>
          <cell r="G231">
            <v>0</v>
          </cell>
          <cell r="H231">
            <v>2252.59</v>
          </cell>
          <cell r="I231" t="str">
            <v>Bezpośrednie</v>
          </cell>
          <cell r="J231" t="str">
            <v>Wynagrodzenia bezp. z narz.</v>
          </cell>
        </row>
        <row r="232">
          <cell r="A232" t="str">
            <v>16</v>
          </cell>
          <cell r="B232" t="str">
            <v>500 /1-16-800</v>
          </cell>
          <cell r="C232" t="str">
            <v>Dziewiarnia,Koszty zakupu</v>
          </cell>
          <cell r="D232">
            <v>0</v>
          </cell>
          <cell r="E232">
            <v>0</v>
          </cell>
          <cell r="F232">
            <v>1254.46</v>
          </cell>
          <cell r="G232">
            <v>0</v>
          </cell>
          <cell r="H232">
            <v>1254.46</v>
          </cell>
          <cell r="I232" t="str">
            <v>Bezpośrednie</v>
          </cell>
          <cell r="J232" t="str">
            <v>Koszty zakupu</v>
          </cell>
        </row>
        <row r="233">
          <cell r="A233" t="str">
            <v>16</v>
          </cell>
          <cell r="B233" t="str">
            <v>505 /1-16-212</v>
          </cell>
          <cell r="C233" t="str">
            <v>Dziewiarnia, Us’.transp.-samoc</v>
          </cell>
          <cell r="D233">
            <v>0</v>
          </cell>
          <cell r="E233">
            <v>0</v>
          </cell>
          <cell r="F233">
            <v>400.5</v>
          </cell>
          <cell r="G233">
            <v>0</v>
          </cell>
          <cell r="H233">
            <v>400.5</v>
          </cell>
          <cell r="I233" t="str">
            <v>Pośrednie</v>
          </cell>
          <cell r="J233" t="str">
            <v>Pozostałe koszty</v>
          </cell>
        </row>
        <row r="234">
          <cell r="A234" t="str">
            <v>16</v>
          </cell>
          <cell r="B234" t="str">
            <v>505 /1-16-234</v>
          </cell>
          <cell r="C234" t="str">
            <v>Dziewiarnia, Obr.obca-dzianie</v>
          </cell>
          <cell r="D234">
            <v>0</v>
          </cell>
          <cell r="E234">
            <v>0</v>
          </cell>
          <cell r="F234">
            <v>47327.61</v>
          </cell>
          <cell r="G234">
            <v>0</v>
          </cell>
          <cell r="H234">
            <v>47327.61</v>
          </cell>
          <cell r="I234" t="str">
            <v>Pośrednie</v>
          </cell>
          <cell r="J234" t="str">
            <v>Dzianie-obce</v>
          </cell>
        </row>
        <row r="235">
          <cell r="A235" t="str">
            <v>16</v>
          </cell>
          <cell r="B235" t="str">
            <v>506 /1-16-142</v>
          </cell>
          <cell r="C235" t="str">
            <v>Dziewiarnia, Mater.pozost.</v>
          </cell>
          <cell r="D235">
            <v>0</v>
          </cell>
          <cell r="E235">
            <v>0</v>
          </cell>
          <cell r="F235">
            <v>98.4</v>
          </cell>
          <cell r="G235">
            <v>0</v>
          </cell>
          <cell r="H235">
            <v>98.4</v>
          </cell>
          <cell r="I235" t="str">
            <v>Pośrednie</v>
          </cell>
          <cell r="J235" t="str">
            <v>Pozostałe materiały</v>
          </cell>
        </row>
        <row r="236">
          <cell r="A236" t="str">
            <v>16</v>
          </cell>
          <cell r="B236" t="str">
            <v>506 /1-16-259</v>
          </cell>
          <cell r="C236" t="str">
            <v>Dziewiarnia, Us’.poz.-inne</v>
          </cell>
          <cell r="D236">
            <v>0</v>
          </cell>
          <cell r="E236">
            <v>0</v>
          </cell>
          <cell r="F236">
            <v>521</v>
          </cell>
          <cell r="G236">
            <v>0</v>
          </cell>
          <cell r="H236">
            <v>521</v>
          </cell>
          <cell r="I236" t="str">
            <v>Pośrednie</v>
          </cell>
          <cell r="J236" t="str">
            <v>Pozostałe koszty</v>
          </cell>
        </row>
        <row r="237">
          <cell r="A237" t="str">
            <v>16</v>
          </cell>
          <cell r="B237" t="str">
            <v>506 /1-16-264</v>
          </cell>
          <cell r="C237" t="str">
            <v>Dziewiarnia, Rem.w’.-masz.i ur</v>
          </cell>
          <cell r="D237">
            <v>0</v>
          </cell>
          <cell r="E237">
            <v>0</v>
          </cell>
          <cell r="F237">
            <v>18108.349999999999</v>
          </cell>
          <cell r="G237">
            <v>0</v>
          </cell>
          <cell r="H237">
            <v>18108.349999999999</v>
          </cell>
          <cell r="I237" t="str">
            <v>Pośrednie</v>
          </cell>
          <cell r="J237" t="str">
            <v>Remonty maszyn i urządzeń</v>
          </cell>
        </row>
        <row r="238">
          <cell r="A238" t="str">
            <v>16</v>
          </cell>
          <cell r="B238" t="str">
            <v>506 /1-16-410</v>
          </cell>
          <cell r="C238" t="str">
            <v>Dziewiarnia, Wynagr.-osobowy f</v>
          </cell>
          <cell r="D238">
            <v>0</v>
          </cell>
          <cell r="E238">
            <v>0</v>
          </cell>
          <cell r="F238">
            <v>0</v>
          </cell>
          <cell r="G238">
            <v>0</v>
          </cell>
          <cell r="H238">
            <v>0</v>
          </cell>
          <cell r="I238" t="str">
            <v>Pośrednie</v>
          </cell>
          <cell r="J238" t="str">
            <v>Wynagrodzenia pośr. z narz.</v>
          </cell>
        </row>
        <row r="239">
          <cell r="A239" t="str">
            <v>16</v>
          </cell>
          <cell r="B239" t="str">
            <v>506 /1-16-420</v>
          </cell>
          <cell r="C239" t="str">
            <v>Dziewiarnia, Wynagr.-bezosob.f</v>
          </cell>
          <cell r="D239">
            <v>0</v>
          </cell>
          <cell r="E239">
            <v>0</v>
          </cell>
          <cell r="F239">
            <v>1800</v>
          </cell>
          <cell r="G239">
            <v>0</v>
          </cell>
          <cell r="H239">
            <v>1800</v>
          </cell>
          <cell r="I239" t="str">
            <v>Pośrednie</v>
          </cell>
          <cell r="J239" t="str">
            <v>Pozostałe koszty</v>
          </cell>
        </row>
        <row r="240">
          <cell r="A240" t="str">
            <v>16</v>
          </cell>
          <cell r="B240" t="str">
            <v>506 /1-16-800</v>
          </cell>
          <cell r="C240" t="str">
            <v>Dziewiarnia,Koszty zakupu.</v>
          </cell>
          <cell r="D240">
            <v>0</v>
          </cell>
          <cell r="E240">
            <v>0</v>
          </cell>
          <cell r="F240">
            <v>4.99</v>
          </cell>
          <cell r="G240">
            <v>0</v>
          </cell>
          <cell r="H240">
            <v>4.99</v>
          </cell>
          <cell r="I240" t="str">
            <v>Pośrednie</v>
          </cell>
          <cell r="J240" t="str">
            <v>Pozostałe koszty</v>
          </cell>
        </row>
        <row r="241">
          <cell r="A241" t="str">
            <v>17</v>
          </cell>
          <cell r="B241" t="str">
            <v>500 /1-17-000</v>
          </cell>
          <cell r="C241" t="str">
            <v>Wyko¤cz.Dziew., Roboty w toku</v>
          </cell>
          <cell r="D241">
            <v>0</v>
          </cell>
          <cell r="E241">
            <v>0</v>
          </cell>
          <cell r="F241">
            <v>4684.17</v>
          </cell>
          <cell r="G241">
            <v>0</v>
          </cell>
          <cell r="H241">
            <v>-4684.17</v>
          </cell>
          <cell r="I241" t="str">
            <v>Bezpośrednie</v>
          </cell>
          <cell r="J241" t="str">
            <v>Produkcja w toku</v>
          </cell>
        </row>
        <row r="242">
          <cell r="A242" t="str">
            <v>17</v>
          </cell>
          <cell r="B242" t="str">
            <v>500 /1-17-122</v>
          </cell>
          <cell r="C242" t="str">
            <v>Wyko¤cz.Dziew., Zu§.žr.pomocn.</v>
          </cell>
          <cell r="D242">
            <v>0</v>
          </cell>
          <cell r="E242">
            <v>0</v>
          </cell>
          <cell r="F242">
            <v>14887.46</v>
          </cell>
          <cell r="G242">
            <v>0</v>
          </cell>
          <cell r="H242">
            <v>14887.46</v>
          </cell>
          <cell r="I242" t="str">
            <v>Bezpośrednie</v>
          </cell>
          <cell r="J242" t="str">
            <v>Barwniki i środki pomocnicze</v>
          </cell>
        </row>
        <row r="243">
          <cell r="A243" t="str">
            <v>17</v>
          </cell>
          <cell r="B243" t="str">
            <v>500 /1-17-813</v>
          </cell>
          <cell r="C243" t="str">
            <v>Wyko¤cz,Dziew.Us’.Frbiarni</v>
          </cell>
          <cell r="D243">
            <v>0</v>
          </cell>
          <cell r="E243">
            <v>0</v>
          </cell>
          <cell r="F243">
            <v>10177.040000000001</v>
          </cell>
          <cell r="G243">
            <v>0</v>
          </cell>
          <cell r="H243">
            <v>10177.040000000001</v>
          </cell>
          <cell r="I243" t="str">
            <v>Bezpośrednie</v>
          </cell>
          <cell r="J243" t="str">
            <v>Usługi Farbiarni</v>
          </cell>
        </row>
        <row r="244">
          <cell r="A244" t="str">
            <v>17</v>
          </cell>
          <cell r="B244" t="str">
            <v>506 /1-17-142</v>
          </cell>
          <cell r="C244" t="str">
            <v>Wyko¤cz.Dziew., Mater.pozost.</v>
          </cell>
          <cell r="D244">
            <v>0</v>
          </cell>
          <cell r="E244">
            <v>0</v>
          </cell>
          <cell r="F244">
            <v>4789.3500000000004</v>
          </cell>
          <cell r="G244">
            <v>0</v>
          </cell>
          <cell r="H244">
            <v>4789.3500000000004</v>
          </cell>
          <cell r="I244" t="str">
            <v>Pośrednie</v>
          </cell>
          <cell r="J244" t="str">
            <v>Pozostałe materiały</v>
          </cell>
        </row>
        <row r="245">
          <cell r="A245" t="str">
            <v>17</v>
          </cell>
          <cell r="B245" t="str">
            <v>506 /1-17-800</v>
          </cell>
          <cell r="C245" t="str">
            <v>Wyko¤cz.Dziew.,Koszty zakupu</v>
          </cell>
          <cell r="D245">
            <v>0</v>
          </cell>
          <cell r="E245">
            <v>0</v>
          </cell>
          <cell r="F245">
            <v>243</v>
          </cell>
          <cell r="G245">
            <v>0</v>
          </cell>
          <cell r="H245">
            <v>243</v>
          </cell>
          <cell r="I245" t="str">
            <v>Pośrednie</v>
          </cell>
          <cell r="J245" t="str">
            <v>Pozostałe koszty</v>
          </cell>
        </row>
        <row r="246">
          <cell r="A246" t="str">
            <v>11</v>
          </cell>
          <cell r="B246" t="str">
            <v>500 /1-11-900</v>
          </cell>
          <cell r="C246" t="str">
            <v>Prz‘dzalnia, Przen.k.zmiennych</v>
          </cell>
          <cell r="D246">
            <v>0</v>
          </cell>
          <cell r="E246">
            <v>0</v>
          </cell>
          <cell r="F246">
            <v>246367.92</v>
          </cell>
          <cell r="G246">
            <v>0</v>
          </cell>
          <cell r="H246">
            <v>0</v>
          </cell>
          <cell r="I246" t="str">
            <v>Pośrednie</v>
          </cell>
          <cell r="J246" t="str">
            <v>Koszty wydz. na usługi na zewnątrz.</v>
          </cell>
        </row>
        <row r="247">
          <cell r="A247" t="str">
            <v>11</v>
          </cell>
          <cell r="B247" t="str">
            <v>500 /1-11-901</v>
          </cell>
          <cell r="C247" t="str">
            <v>Prz‘dzalnia, Przen.k.sta’ych</v>
          </cell>
          <cell r="D247">
            <v>0</v>
          </cell>
          <cell r="E247">
            <v>0</v>
          </cell>
          <cell r="F247">
            <v>1067712.95</v>
          </cell>
          <cell r="G247">
            <v>0</v>
          </cell>
          <cell r="H247">
            <v>0</v>
          </cell>
          <cell r="I247" t="str">
            <v>Pośrednie</v>
          </cell>
          <cell r="J247" t="str">
            <v>Koszty wydz. na usługi na zewnątrz.</v>
          </cell>
        </row>
        <row r="248">
          <cell r="A248" t="str">
            <v>12</v>
          </cell>
          <cell r="B248" t="str">
            <v>500 /1-12-900</v>
          </cell>
          <cell r="C248" t="str">
            <v>Skr‘calnia, Przen.k.zmiennych</v>
          </cell>
          <cell r="D248">
            <v>0</v>
          </cell>
          <cell r="E248">
            <v>0</v>
          </cell>
          <cell r="F248">
            <v>13268.05</v>
          </cell>
          <cell r="G248">
            <v>2473.56</v>
          </cell>
          <cell r="H248">
            <v>-2473.56</v>
          </cell>
          <cell r="I248" t="str">
            <v>Pośrednie</v>
          </cell>
          <cell r="J248" t="str">
            <v>Koszty wydz. na usługi na zewnątrz.</v>
          </cell>
        </row>
        <row r="249">
          <cell r="A249" t="str">
            <v>12</v>
          </cell>
          <cell r="B249" t="str">
            <v>500 /1-12-901</v>
          </cell>
          <cell r="C249" t="str">
            <v>Skr‘calnia, Przen.k.sta’ych</v>
          </cell>
          <cell r="D249">
            <v>0</v>
          </cell>
          <cell r="E249">
            <v>0</v>
          </cell>
          <cell r="F249">
            <v>199754.87</v>
          </cell>
          <cell r="G249">
            <v>0</v>
          </cell>
          <cell r="H249">
            <v>0</v>
          </cell>
          <cell r="I249" t="str">
            <v>Pośrednie</v>
          </cell>
          <cell r="J249" t="str">
            <v>Koszty wydz. na usługi na zewnątrz.</v>
          </cell>
        </row>
        <row r="250">
          <cell r="A250" t="str">
            <v>14</v>
          </cell>
          <cell r="B250" t="str">
            <v>500 /1-14-900</v>
          </cell>
          <cell r="C250" t="str">
            <v>Tkalnia, Przen.k.zmiennych</v>
          </cell>
          <cell r="D250">
            <v>0</v>
          </cell>
          <cell r="E250">
            <v>0</v>
          </cell>
          <cell r="F250">
            <v>85121.3</v>
          </cell>
          <cell r="G250">
            <v>10818.18</v>
          </cell>
          <cell r="H250">
            <v>-10818.18</v>
          </cell>
          <cell r="I250" t="str">
            <v>Pośrednie</v>
          </cell>
          <cell r="J250" t="str">
            <v>Koszty wydz. na usługi na zewnątrz.</v>
          </cell>
        </row>
        <row r="251">
          <cell r="A251" t="str">
            <v>14</v>
          </cell>
          <cell r="B251" t="str">
            <v>500 /1-14-901</v>
          </cell>
          <cell r="C251" t="str">
            <v>Tkalnia, Przen.k.sta’ych</v>
          </cell>
          <cell r="D251">
            <v>0</v>
          </cell>
          <cell r="E251">
            <v>0</v>
          </cell>
          <cell r="F251">
            <v>1336222.58</v>
          </cell>
          <cell r="G251">
            <v>33782.04</v>
          </cell>
          <cell r="H251">
            <v>-33782.04</v>
          </cell>
          <cell r="I251" t="str">
            <v>Pośrednie</v>
          </cell>
          <cell r="J251" t="str">
            <v>Koszty wydz. na usługi na zewnątrz.</v>
          </cell>
        </row>
        <row r="252">
          <cell r="A252" t="str">
            <v>15</v>
          </cell>
          <cell r="B252" t="str">
            <v>500 /1-15-900</v>
          </cell>
          <cell r="C252" t="str">
            <v>Wyko¤czalnia, Przen.k.zmiennych</v>
          </cell>
          <cell r="D252">
            <v>0</v>
          </cell>
          <cell r="E252">
            <v>0</v>
          </cell>
          <cell r="F252">
            <v>239194.07</v>
          </cell>
          <cell r="G252">
            <v>1191.76</v>
          </cell>
          <cell r="H252">
            <v>-1191.76</v>
          </cell>
          <cell r="I252" t="str">
            <v>Pośrednie</v>
          </cell>
          <cell r="J252" t="str">
            <v>Koszty wydz. na usługi na zewnątrz.</v>
          </cell>
        </row>
        <row r="253">
          <cell r="A253" t="str">
            <v>15</v>
          </cell>
          <cell r="B253" t="str">
            <v>500 /1-15-901</v>
          </cell>
          <cell r="C253" t="str">
            <v>Wyko¤czalnia, Przen.k.sta’ych</v>
          </cell>
          <cell r="D253">
            <v>0</v>
          </cell>
          <cell r="E253">
            <v>0</v>
          </cell>
          <cell r="F253">
            <v>302970.12</v>
          </cell>
          <cell r="G253">
            <v>0</v>
          </cell>
          <cell r="H253">
            <v>0</v>
          </cell>
          <cell r="I253" t="str">
            <v>Pośrednie</v>
          </cell>
          <cell r="J253" t="str">
            <v>Koszty wydz. na usługi na zewnątrz.</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ożenia"/>
      <sheetName val="koszty"/>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riant"/>
    </sheetNames>
    <sheetDataSet>
      <sheetData sheetId="0">
        <row r="3">
          <cell r="B3">
            <v>1</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4.bin"/><Relationship Id="rId7" Type="http://schemas.openxmlformats.org/officeDocument/2006/relationships/printerSettings" Target="../printerSettings/printerSettings68.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5.bin"/><Relationship Id="rId7" Type="http://schemas.openxmlformats.org/officeDocument/2006/relationships/printerSettings" Target="../printerSettings/printerSettings89.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V293"/>
  <sheetViews>
    <sheetView zoomScale="80" zoomScaleNormal="80" zoomScaleSheetLayoutView="90" workbookViewId="0">
      <selection activeCell="C8" sqref="C8"/>
    </sheetView>
  </sheetViews>
  <sheetFormatPr defaultRowHeight="13.2"/>
  <cols>
    <col min="1" max="1" width="13.6640625" customWidth="1"/>
    <col min="2" max="2" width="43.88671875" customWidth="1"/>
    <col min="3" max="3" width="103.88671875" style="75" customWidth="1"/>
    <col min="4" max="4" width="27.5546875" style="1" customWidth="1"/>
  </cols>
  <sheetData>
    <row r="1" spans="1:6" ht="28.2">
      <c r="A1" s="483" t="s">
        <v>330</v>
      </c>
      <c r="B1" s="484"/>
      <c r="C1" s="484"/>
      <c r="D1" s="484"/>
    </row>
    <row r="2" spans="1:6" ht="15.75" customHeight="1">
      <c r="A2" s="485" t="s">
        <v>0</v>
      </c>
      <c r="B2" s="486"/>
      <c r="C2" s="486"/>
      <c r="D2" s="487"/>
    </row>
    <row r="3" spans="1:6" ht="36.75" customHeight="1">
      <c r="A3" s="12" t="s">
        <v>92</v>
      </c>
      <c r="B3" s="12" t="s">
        <v>93</v>
      </c>
      <c r="C3" s="73" t="s">
        <v>83</v>
      </c>
      <c r="D3" s="12" t="s">
        <v>91</v>
      </c>
    </row>
    <row r="4" spans="1:6" s="8" customFormat="1" ht="91.5" customHeight="1">
      <c r="A4" s="362">
        <v>1</v>
      </c>
      <c r="B4" s="363" t="s">
        <v>9</v>
      </c>
      <c r="C4" s="364" t="s">
        <v>386</v>
      </c>
      <c r="D4" s="365">
        <v>1</v>
      </c>
    </row>
    <row r="5" spans="1:6" s="8" customFormat="1" ht="123.75" customHeight="1">
      <c r="A5" s="362">
        <v>2</v>
      </c>
      <c r="B5" s="363" t="s">
        <v>10</v>
      </c>
      <c r="C5" s="364" t="s">
        <v>331</v>
      </c>
      <c r="D5" s="365" t="s">
        <v>365</v>
      </c>
    </row>
    <row r="6" spans="1:6" s="8" customFormat="1" ht="109.5" customHeight="1">
      <c r="A6" s="362">
        <v>3</v>
      </c>
      <c r="B6" s="363" t="s">
        <v>332</v>
      </c>
      <c r="C6" s="364" t="s">
        <v>385</v>
      </c>
      <c r="D6" s="365" t="s">
        <v>366</v>
      </c>
    </row>
    <row r="7" spans="1:6" s="8" customFormat="1" ht="78.75" customHeight="1">
      <c r="A7" s="362">
        <v>4</v>
      </c>
      <c r="B7" s="363" t="s">
        <v>340</v>
      </c>
      <c r="C7" s="364" t="s">
        <v>341</v>
      </c>
      <c r="D7" s="365">
        <v>8</v>
      </c>
    </row>
    <row r="8" spans="1:6" s="8" customFormat="1" ht="137.25" customHeight="1">
      <c r="A8" s="366">
        <v>5</v>
      </c>
      <c r="B8" s="363" t="s">
        <v>342</v>
      </c>
      <c r="C8" s="364" t="s">
        <v>367</v>
      </c>
      <c r="D8" s="367" t="s">
        <v>345</v>
      </c>
    </row>
    <row r="9" spans="1:6" s="8" customFormat="1" ht="119.25" customHeight="1">
      <c r="A9" s="366">
        <v>6</v>
      </c>
      <c r="B9" s="368" t="s">
        <v>343</v>
      </c>
      <c r="C9" s="399" t="s">
        <v>344</v>
      </c>
      <c r="D9" s="367">
        <v>11</v>
      </c>
    </row>
    <row r="10" spans="1:6" s="8" customFormat="1" ht="100.5" customHeight="1">
      <c r="A10" s="362">
        <v>7</v>
      </c>
      <c r="B10" s="368" t="s">
        <v>347</v>
      </c>
      <c r="C10" s="369" t="s">
        <v>368</v>
      </c>
      <c r="D10" s="370" t="s">
        <v>349</v>
      </c>
    </row>
    <row r="11" spans="1:6" s="8" customFormat="1" ht="100.5" customHeight="1">
      <c r="A11" s="362">
        <v>8</v>
      </c>
      <c r="B11" s="363" t="s">
        <v>348</v>
      </c>
      <c r="C11" s="369" t="s">
        <v>369</v>
      </c>
      <c r="D11" s="365" t="s">
        <v>375</v>
      </c>
    </row>
    <row r="12" spans="1:6" s="8" customFormat="1" ht="106.5" customHeight="1">
      <c r="A12" s="362">
        <v>9</v>
      </c>
      <c r="B12" s="363" t="s">
        <v>88</v>
      </c>
      <c r="C12" s="364" t="s">
        <v>370</v>
      </c>
      <c r="D12" s="365" t="s">
        <v>350</v>
      </c>
    </row>
    <row r="13" spans="1:6" s="8" customFormat="1" ht="130.5" customHeight="1">
      <c r="A13" s="371">
        <v>10</v>
      </c>
      <c r="B13" s="372" t="s">
        <v>333</v>
      </c>
      <c r="C13" s="369" t="s">
        <v>376</v>
      </c>
      <c r="D13" s="373" t="s">
        <v>351</v>
      </c>
    </row>
    <row r="14" spans="1:6" s="8" customFormat="1" ht="102.75" customHeight="1">
      <c r="A14" s="362">
        <v>11</v>
      </c>
      <c r="B14" s="363" t="s">
        <v>95</v>
      </c>
      <c r="C14" s="364" t="s">
        <v>371</v>
      </c>
      <c r="D14" s="374" t="s">
        <v>94</v>
      </c>
    </row>
    <row r="15" spans="1:6" s="8" customFormat="1" ht="165.6">
      <c r="A15" s="362">
        <v>12</v>
      </c>
      <c r="B15" s="363" t="s">
        <v>98</v>
      </c>
      <c r="C15" s="375" t="s">
        <v>334</v>
      </c>
      <c r="D15" s="374" t="s">
        <v>94</v>
      </c>
    </row>
    <row r="16" spans="1:6" s="8" customFormat="1" ht="96.6">
      <c r="A16" s="362">
        <v>13</v>
      </c>
      <c r="B16" s="363" t="s">
        <v>75</v>
      </c>
      <c r="C16" s="364" t="s">
        <v>335</v>
      </c>
      <c r="D16" s="374" t="s">
        <v>94</v>
      </c>
      <c r="F16" s="47"/>
    </row>
    <row r="17" spans="1:256" s="8" customFormat="1" ht="88.5" customHeight="1">
      <c r="A17" s="362">
        <v>14</v>
      </c>
      <c r="B17" s="363" t="s">
        <v>84</v>
      </c>
      <c r="C17" s="364" t="s">
        <v>372</v>
      </c>
      <c r="D17" s="374" t="s">
        <v>94</v>
      </c>
    </row>
    <row r="18" spans="1:256" s="8" customFormat="1" ht="109.5" customHeight="1">
      <c r="A18" s="362">
        <v>15</v>
      </c>
      <c r="B18" s="363" t="s">
        <v>85</v>
      </c>
      <c r="C18" s="364" t="s">
        <v>373</v>
      </c>
      <c r="D18" s="374" t="s">
        <v>94</v>
      </c>
    </row>
    <row r="19" spans="1:256" s="8" customFormat="1" ht="107.25" customHeight="1">
      <c r="A19" s="362">
        <v>16</v>
      </c>
      <c r="B19" s="363" t="s">
        <v>86</v>
      </c>
      <c r="C19" s="364" t="s">
        <v>374</v>
      </c>
      <c r="D19" s="374" t="s">
        <v>94</v>
      </c>
    </row>
    <row r="20" spans="1:256" s="8" customFormat="1" ht="62.25" customHeight="1">
      <c r="A20" s="362" t="s">
        <v>346</v>
      </c>
      <c r="B20" s="363" t="s">
        <v>55</v>
      </c>
      <c r="C20" s="364" t="s">
        <v>336</v>
      </c>
      <c r="D20" s="374" t="s">
        <v>94</v>
      </c>
    </row>
    <row r="21" spans="1:256" s="8" customFormat="1" ht="24.6">
      <c r="A21" s="376"/>
      <c r="B21" s="377"/>
      <c r="C21" s="378"/>
      <c r="D21" s="379"/>
    </row>
    <row r="22" spans="1:256" s="8" customFormat="1" ht="78" customHeight="1">
      <c r="A22" s="380"/>
      <c r="B22" s="378"/>
      <c r="C22" s="378"/>
      <c r="D22" s="379"/>
    </row>
    <row r="23" spans="1:256" s="8" customFormat="1">
      <c r="A23" s="48"/>
      <c r="B23" s="49"/>
      <c r="C23" s="48"/>
      <c r="D23" s="50"/>
    </row>
    <row r="24" spans="1:256" s="8" customFormat="1">
      <c r="A24" s="51"/>
      <c r="B24" s="51"/>
      <c r="C24" s="74"/>
      <c r="D24" s="50"/>
    </row>
    <row r="25" spans="1:256" s="47" customFormat="1" ht="110.25" customHeight="1">
      <c r="A25" s="488" t="s">
        <v>389</v>
      </c>
      <c r="B25" s="488"/>
      <c r="C25" s="488"/>
      <c r="D25" s="488"/>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2"/>
      <c r="AM25" s="482"/>
      <c r="AN25" s="482"/>
      <c r="AO25" s="482"/>
      <c r="AP25" s="482"/>
      <c r="AQ25" s="482"/>
      <c r="AR25" s="482"/>
      <c r="AS25" s="482"/>
      <c r="AT25" s="482"/>
      <c r="AU25" s="482"/>
      <c r="AV25" s="482"/>
      <c r="AW25" s="482"/>
      <c r="AX25" s="482"/>
      <c r="AY25" s="482"/>
      <c r="AZ25" s="482"/>
      <c r="BA25" s="482"/>
      <c r="BB25" s="482"/>
      <c r="BC25" s="482"/>
      <c r="BD25" s="482"/>
      <c r="BE25" s="482"/>
      <c r="BF25" s="482"/>
      <c r="BG25" s="482"/>
      <c r="BH25" s="482"/>
      <c r="BI25" s="482"/>
      <c r="BJ25" s="482"/>
      <c r="BK25" s="482"/>
      <c r="BL25" s="482"/>
      <c r="BM25" s="482"/>
      <c r="BN25" s="482"/>
      <c r="BO25" s="482"/>
      <c r="BP25" s="482"/>
      <c r="BQ25" s="482"/>
      <c r="BR25" s="482"/>
      <c r="BS25" s="482"/>
      <c r="BT25" s="482"/>
      <c r="BU25" s="482"/>
      <c r="BV25" s="482"/>
      <c r="BW25" s="482"/>
      <c r="BX25" s="482"/>
      <c r="BY25" s="482"/>
      <c r="BZ25" s="482"/>
      <c r="CA25" s="482"/>
      <c r="CB25" s="482"/>
      <c r="CC25" s="482"/>
      <c r="CD25" s="482"/>
      <c r="CE25" s="482"/>
      <c r="CF25" s="482"/>
      <c r="CG25" s="482"/>
      <c r="CH25" s="482"/>
      <c r="CI25" s="482"/>
      <c r="CJ25" s="482"/>
      <c r="CK25" s="482"/>
      <c r="CL25" s="482"/>
      <c r="CM25" s="482"/>
      <c r="CN25" s="482"/>
      <c r="CO25" s="482"/>
      <c r="CP25" s="482"/>
      <c r="CQ25" s="482"/>
      <c r="CR25" s="482"/>
      <c r="CS25" s="482"/>
      <c r="CT25" s="482"/>
      <c r="CU25" s="482"/>
      <c r="CV25" s="482"/>
      <c r="CW25" s="482"/>
      <c r="CX25" s="482"/>
      <c r="CY25" s="482"/>
      <c r="CZ25" s="482"/>
      <c r="DA25" s="482"/>
      <c r="DB25" s="482"/>
      <c r="DC25" s="482"/>
      <c r="DD25" s="482"/>
      <c r="DE25" s="482"/>
      <c r="DF25" s="482"/>
      <c r="DG25" s="482"/>
      <c r="DH25" s="482"/>
      <c r="DI25" s="482"/>
      <c r="DJ25" s="482"/>
      <c r="DK25" s="482"/>
      <c r="DL25" s="482"/>
      <c r="DM25" s="482"/>
      <c r="DN25" s="482"/>
      <c r="DO25" s="482"/>
      <c r="DP25" s="482"/>
      <c r="DQ25" s="482"/>
      <c r="DR25" s="482"/>
      <c r="DS25" s="482"/>
      <c r="DT25" s="482"/>
      <c r="DU25" s="482"/>
      <c r="DV25" s="482"/>
      <c r="DW25" s="482"/>
      <c r="DX25" s="482"/>
      <c r="DY25" s="482"/>
      <c r="DZ25" s="482"/>
      <c r="EA25" s="482"/>
      <c r="EB25" s="482"/>
      <c r="EC25" s="482"/>
      <c r="ED25" s="482"/>
      <c r="EE25" s="482"/>
      <c r="EF25" s="482"/>
      <c r="EG25" s="482"/>
      <c r="EH25" s="482"/>
      <c r="EI25" s="482"/>
      <c r="EJ25" s="482"/>
      <c r="EK25" s="482"/>
      <c r="EL25" s="482"/>
      <c r="EM25" s="482"/>
      <c r="EN25" s="482"/>
      <c r="EO25" s="482"/>
      <c r="EP25" s="482"/>
      <c r="EQ25" s="482"/>
      <c r="ER25" s="482"/>
      <c r="ES25" s="482"/>
      <c r="ET25" s="482"/>
      <c r="EU25" s="482"/>
      <c r="EV25" s="482"/>
      <c r="EW25" s="482"/>
      <c r="EX25" s="482"/>
      <c r="EY25" s="482"/>
      <c r="EZ25" s="482"/>
      <c r="FA25" s="482"/>
      <c r="FB25" s="482"/>
      <c r="FC25" s="482"/>
      <c r="FD25" s="482"/>
      <c r="FE25" s="482"/>
      <c r="FF25" s="482"/>
      <c r="FG25" s="482"/>
      <c r="FH25" s="482"/>
      <c r="FI25" s="482"/>
      <c r="FJ25" s="482"/>
      <c r="FK25" s="482"/>
      <c r="FL25" s="482"/>
      <c r="FM25" s="482"/>
      <c r="FN25" s="482"/>
      <c r="FO25" s="482"/>
      <c r="FP25" s="482"/>
      <c r="FQ25" s="482"/>
      <c r="FR25" s="482"/>
      <c r="FS25" s="482"/>
      <c r="FT25" s="482"/>
      <c r="FU25" s="482"/>
      <c r="FV25" s="482"/>
      <c r="FW25" s="482"/>
      <c r="FX25" s="482"/>
      <c r="FY25" s="482"/>
      <c r="FZ25" s="482"/>
      <c r="GA25" s="482"/>
      <c r="GB25" s="482"/>
      <c r="GC25" s="482"/>
      <c r="GD25" s="482"/>
      <c r="GE25" s="482"/>
      <c r="GF25" s="482"/>
      <c r="GG25" s="482"/>
      <c r="GH25" s="482"/>
      <c r="GI25" s="482"/>
      <c r="GJ25" s="482"/>
      <c r="GK25" s="482"/>
      <c r="GL25" s="482"/>
      <c r="GM25" s="482"/>
      <c r="GN25" s="482"/>
      <c r="GO25" s="482"/>
      <c r="GP25" s="482"/>
      <c r="GQ25" s="482"/>
      <c r="GR25" s="482"/>
      <c r="GS25" s="482"/>
      <c r="GT25" s="482"/>
      <c r="GU25" s="482"/>
      <c r="GV25" s="482"/>
      <c r="GW25" s="482"/>
      <c r="GX25" s="482"/>
      <c r="GY25" s="482"/>
      <c r="GZ25" s="482"/>
      <c r="HA25" s="482"/>
      <c r="HB25" s="482"/>
      <c r="HC25" s="482"/>
      <c r="HD25" s="482"/>
      <c r="HE25" s="482"/>
      <c r="HF25" s="482"/>
      <c r="HG25" s="482"/>
      <c r="HH25" s="482"/>
      <c r="HI25" s="482"/>
      <c r="HJ25" s="482"/>
      <c r="HK25" s="482"/>
      <c r="HL25" s="482"/>
      <c r="HM25" s="482"/>
      <c r="HN25" s="482"/>
      <c r="HO25" s="482"/>
      <c r="HP25" s="482"/>
      <c r="HQ25" s="482"/>
      <c r="HR25" s="482"/>
      <c r="HS25" s="482"/>
      <c r="HT25" s="482"/>
      <c r="HU25" s="482"/>
      <c r="HV25" s="482"/>
      <c r="HW25" s="482"/>
      <c r="HX25" s="482"/>
      <c r="HY25" s="482"/>
      <c r="HZ25" s="482"/>
      <c r="IA25" s="482"/>
      <c r="IB25" s="482"/>
      <c r="IC25" s="482"/>
      <c r="ID25" s="482"/>
      <c r="IE25" s="482"/>
      <c r="IF25" s="482"/>
      <c r="IG25" s="482"/>
      <c r="IH25" s="482"/>
      <c r="II25" s="482"/>
      <c r="IJ25" s="482"/>
      <c r="IK25" s="482"/>
      <c r="IL25" s="482"/>
      <c r="IM25" s="482"/>
      <c r="IN25" s="482"/>
      <c r="IO25" s="482"/>
      <c r="IP25" s="482"/>
      <c r="IQ25" s="482"/>
      <c r="IR25" s="482"/>
      <c r="IS25" s="482"/>
      <c r="IT25" s="482"/>
      <c r="IU25" s="482"/>
      <c r="IV25" s="482"/>
    </row>
    <row r="26" spans="1:256" s="8" customFormat="1">
      <c r="A26" s="51"/>
      <c r="B26" s="51"/>
      <c r="C26" s="48"/>
      <c r="D26" s="50"/>
    </row>
    <row r="27" spans="1:256" s="8" customFormat="1">
      <c r="A27" s="51"/>
      <c r="B27" s="51"/>
      <c r="C27" s="48"/>
      <c r="D27" s="50"/>
    </row>
    <row r="28" spans="1:256" s="8" customFormat="1">
      <c r="A28" s="51"/>
      <c r="B28" s="51"/>
      <c r="C28" s="48"/>
      <c r="D28" s="50"/>
    </row>
    <row r="29" spans="1:256" s="8" customFormat="1">
      <c r="A29" s="51"/>
      <c r="B29" s="51"/>
      <c r="C29" s="48"/>
      <c r="D29" s="50"/>
    </row>
    <row r="30" spans="1:256" s="8" customFormat="1">
      <c r="C30" s="74"/>
      <c r="D30" s="50"/>
    </row>
    <row r="31" spans="1:256" s="8" customFormat="1">
      <c r="C31" s="74"/>
      <c r="D31" s="50"/>
    </row>
    <row r="32" spans="1:256" s="8" customFormat="1">
      <c r="C32" s="74"/>
      <c r="D32" s="50"/>
    </row>
    <row r="33" spans="3:4" s="8" customFormat="1">
      <c r="C33" s="74"/>
      <c r="D33" s="50"/>
    </row>
    <row r="34" spans="3:4" s="8" customFormat="1">
      <c r="C34" s="74"/>
      <c r="D34" s="50"/>
    </row>
    <row r="35" spans="3:4" s="8" customFormat="1">
      <c r="C35" s="74"/>
      <c r="D35" s="50"/>
    </row>
    <row r="36" spans="3:4" s="8" customFormat="1">
      <c r="C36" s="74"/>
      <c r="D36" s="50"/>
    </row>
    <row r="37" spans="3:4" s="8" customFormat="1">
      <c r="C37" s="74"/>
      <c r="D37" s="50"/>
    </row>
    <row r="38" spans="3:4" s="8" customFormat="1">
      <c r="C38" s="74"/>
      <c r="D38" s="50"/>
    </row>
    <row r="39" spans="3:4" s="8" customFormat="1">
      <c r="C39" s="74"/>
      <c r="D39" s="50"/>
    </row>
    <row r="40" spans="3:4" s="8" customFormat="1">
      <c r="C40" s="74"/>
      <c r="D40" s="50"/>
    </row>
    <row r="41" spans="3:4" s="8" customFormat="1">
      <c r="C41" s="74"/>
      <c r="D41" s="50"/>
    </row>
    <row r="42" spans="3:4" s="8" customFormat="1">
      <c r="C42" s="74"/>
      <c r="D42" s="50"/>
    </row>
    <row r="43" spans="3:4" s="8" customFormat="1">
      <c r="C43" s="74"/>
      <c r="D43" s="50"/>
    </row>
    <row r="44" spans="3:4" s="8" customFormat="1">
      <c r="C44" s="74"/>
      <c r="D44" s="50"/>
    </row>
    <row r="45" spans="3:4" s="8" customFormat="1">
      <c r="C45" s="74"/>
      <c r="D45" s="50"/>
    </row>
    <row r="46" spans="3:4" s="8" customFormat="1">
      <c r="C46" s="74"/>
      <c r="D46" s="50"/>
    </row>
    <row r="47" spans="3:4" s="8" customFormat="1">
      <c r="C47" s="74"/>
      <c r="D47" s="50"/>
    </row>
    <row r="48" spans="3:4" s="8" customFormat="1">
      <c r="C48" s="74"/>
      <c r="D48" s="50"/>
    </row>
    <row r="49" spans="3:4" s="8" customFormat="1">
      <c r="C49" s="74"/>
      <c r="D49" s="50"/>
    </row>
    <row r="50" spans="3:4" s="8" customFormat="1">
      <c r="C50" s="74"/>
      <c r="D50" s="50"/>
    </row>
    <row r="51" spans="3:4" s="8" customFormat="1">
      <c r="C51" s="74"/>
      <c r="D51" s="50"/>
    </row>
    <row r="52" spans="3:4" s="8" customFormat="1">
      <c r="C52" s="74"/>
      <c r="D52" s="50"/>
    </row>
    <row r="53" spans="3:4" s="8" customFormat="1">
      <c r="C53" s="74"/>
      <c r="D53" s="50"/>
    </row>
    <row r="54" spans="3:4" s="8" customFormat="1">
      <c r="C54" s="74"/>
      <c r="D54" s="50"/>
    </row>
    <row r="55" spans="3:4" s="8" customFormat="1">
      <c r="C55" s="74"/>
      <c r="D55" s="50"/>
    </row>
    <row r="56" spans="3:4" s="8" customFormat="1">
      <c r="C56" s="74"/>
      <c r="D56" s="50"/>
    </row>
    <row r="57" spans="3:4" s="8" customFormat="1">
      <c r="C57" s="74"/>
      <c r="D57" s="50"/>
    </row>
    <row r="58" spans="3:4" s="8" customFormat="1">
      <c r="C58" s="74"/>
      <c r="D58" s="50"/>
    </row>
    <row r="59" spans="3:4" s="8" customFormat="1">
      <c r="C59" s="74"/>
      <c r="D59" s="50"/>
    </row>
    <row r="60" spans="3:4" s="8" customFormat="1">
      <c r="C60" s="74"/>
      <c r="D60" s="50"/>
    </row>
    <row r="61" spans="3:4" s="8" customFormat="1">
      <c r="C61" s="74"/>
      <c r="D61" s="50"/>
    </row>
    <row r="62" spans="3:4" s="8" customFormat="1">
      <c r="C62" s="74"/>
      <c r="D62" s="50"/>
    </row>
    <row r="63" spans="3:4" s="8" customFormat="1">
      <c r="C63" s="74"/>
      <c r="D63" s="50"/>
    </row>
    <row r="64" spans="3:4" s="8" customFormat="1">
      <c r="C64" s="74"/>
      <c r="D64" s="50"/>
    </row>
    <row r="65" spans="3:4" s="8" customFormat="1">
      <c r="C65" s="74"/>
      <c r="D65" s="50"/>
    </row>
    <row r="66" spans="3:4" s="8" customFormat="1">
      <c r="C66" s="74"/>
      <c r="D66" s="50"/>
    </row>
    <row r="67" spans="3:4" s="8" customFormat="1">
      <c r="C67" s="74"/>
      <c r="D67" s="50"/>
    </row>
    <row r="68" spans="3:4" s="8" customFormat="1">
      <c r="C68" s="74"/>
      <c r="D68" s="50"/>
    </row>
    <row r="69" spans="3:4" s="8" customFormat="1">
      <c r="C69" s="74"/>
      <c r="D69" s="50"/>
    </row>
    <row r="70" spans="3:4" s="8" customFormat="1">
      <c r="C70" s="74"/>
      <c r="D70" s="50"/>
    </row>
    <row r="71" spans="3:4" s="8" customFormat="1">
      <c r="C71" s="74"/>
      <c r="D71" s="50"/>
    </row>
    <row r="72" spans="3:4" s="8" customFormat="1">
      <c r="C72" s="74"/>
      <c r="D72" s="50"/>
    </row>
    <row r="73" spans="3:4" s="8" customFormat="1">
      <c r="C73" s="74"/>
      <c r="D73" s="50"/>
    </row>
    <row r="74" spans="3:4" s="8" customFormat="1">
      <c r="C74" s="74"/>
      <c r="D74" s="50"/>
    </row>
    <row r="75" spans="3:4" s="8" customFormat="1">
      <c r="C75" s="74"/>
      <c r="D75" s="50"/>
    </row>
    <row r="76" spans="3:4" s="8" customFormat="1">
      <c r="C76" s="74"/>
      <c r="D76" s="50"/>
    </row>
    <row r="77" spans="3:4" s="8" customFormat="1">
      <c r="C77" s="74"/>
      <c r="D77" s="50"/>
    </row>
    <row r="78" spans="3:4" s="8" customFormat="1">
      <c r="C78" s="74"/>
      <c r="D78" s="50"/>
    </row>
    <row r="79" spans="3:4" s="8" customFormat="1">
      <c r="C79" s="74"/>
      <c r="D79" s="50"/>
    </row>
    <row r="80" spans="3:4" s="8" customFormat="1">
      <c r="C80" s="74"/>
      <c r="D80" s="50"/>
    </row>
    <row r="81" spans="3:4" s="8" customFormat="1">
      <c r="C81" s="74"/>
      <c r="D81" s="50"/>
    </row>
    <row r="82" spans="3:4" s="8" customFormat="1">
      <c r="C82" s="74"/>
      <c r="D82" s="50"/>
    </row>
    <row r="83" spans="3:4" s="8" customFormat="1">
      <c r="C83" s="74"/>
      <c r="D83" s="50"/>
    </row>
    <row r="84" spans="3:4" s="8" customFormat="1">
      <c r="C84" s="74"/>
      <c r="D84" s="50"/>
    </row>
    <row r="85" spans="3:4" s="8" customFormat="1">
      <c r="C85" s="74"/>
      <c r="D85" s="50"/>
    </row>
    <row r="86" spans="3:4" s="8" customFormat="1">
      <c r="C86" s="74"/>
      <c r="D86" s="50"/>
    </row>
    <row r="87" spans="3:4" s="8" customFormat="1">
      <c r="C87" s="74"/>
      <c r="D87" s="50"/>
    </row>
    <row r="88" spans="3:4" s="8" customFormat="1">
      <c r="C88" s="74"/>
      <c r="D88" s="50"/>
    </row>
    <row r="89" spans="3:4" s="8" customFormat="1">
      <c r="C89" s="74"/>
      <c r="D89" s="50"/>
    </row>
    <row r="90" spans="3:4" s="8" customFormat="1">
      <c r="C90" s="74"/>
      <c r="D90" s="50"/>
    </row>
    <row r="91" spans="3:4" s="8" customFormat="1">
      <c r="C91" s="74"/>
      <c r="D91" s="50"/>
    </row>
    <row r="92" spans="3:4" s="8" customFormat="1">
      <c r="C92" s="74"/>
      <c r="D92" s="50"/>
    </row>
    <row r="93" spans="3:4" s="8" customFormat="1">
      <c r="C93" s="74"/>
      <c r="D93" s="50"/>
    </row>
    <row r="94" spans="3:4" s="8" customFormat="1">
      <c r="C94" s="74"/>
      <c r="D94" s="50"/>
    </row>
    <row r="95" spans="3:4" s="8" customFormat="1">
      <c r="C95" s="74"/>
      <c r="D95" s="50"/>
    </row>
    <row r="96" spans="3:4" s="8" customFormat="1">
      <c r="C96" s="74"/>
      <c r="D96" s="50"/>
    </row>
    <row r="97" spans="3:4" s="8" customFormat="1">
      <c r="C97" s="74"/>
      <c r="D97" s="50"/>
    </row>
    <row r="98" spans="3:4" s="8" customFormat="1">
      <c r="C98" s="74"/>
      <c r="D98" s="50"/>
    </row>
    <row r="99" spans="3:4" s="8" customFormat="1">
      <c r="C99" s="74"/>
      <c r="D99" s="50"/>
    </row>
    <row r="100" spans="3:4" s="8" customFormat="1">
      <c r="C100" s="74"/>
      <c r="D100" s="50"/>
    </row>
    <row r="101" spans="3:4" s="8" customFormat="1">
      <c r="C101" s="74"/>
      <c r="D101" s="50"/>
    </row>
    <row r="102" spans="3:4" s="8" customFormat="1">
      <c r="C102" s="74"/>
      <c r="D102" s="50"/>
    </row>
    <row r="103" spans="3:4" s="8" customFormat="1">
      <c r="C103" s="74"/>
      <c r="D103" s="50"/>
    </row>
    <row r="104" spans="3:4" s="8" customFormat="1">
      <c r="C104" s="74"/>
      <c r="D104" s="50"/>
    </row>
    <row r="105" spans="3:4" s="8" customFormat="1">
      <c r="C105" s="74"/>
      <c r="D105" s="50"/>
    </row>
    <row r="106" spans="3:4" s="8" customFormat="1">
      <c r="C106" s="74"/>
      <c r="D106" s="50"/>
    </row>
    <row r="107" spans="3:4" s="8" customFormat="1">
      <c r="C107" s="74"/>
      <c r="D107" s="50"/>
    </row>
    <row r="108" spans="3:4" s="8" customFormat="1">
      <c r="C108" s="74"/>
      <c r="D108" s="50"/>
    </row>
    <row r="109" spans="3:4" s="8" customFormat="1">
      <c r="C109" s="74"/>
      <c r="D109" s="50"/>
    </row>
    <row r="110" spans="3:4" s="8" customFormat="1">
      <c r="C110" s="74"/>
      <c r="D110" s="50"/>
    </row>
    <row r="111" spans="3:4" s="8" customFormat="1">
      <c r="C111" s="74"/>
      <c r="D111" s="50"/>
    </row>
    <row r="112" spans="3:4" s="8" customFormat="1">
      <c r="C112" s="74"/>
      <c r="D112" s="50"/>
    </row>
    <row r="113" spans="3:4" s="8" customFormat="1">
      <c r="C113" s="74"/>
      <c r="D113" s="50"/>
    </row>
    <row r="114" spans="3:4" s="8" customFormat="1">
      <c r="C114" s="74"/>
      <c r="D114" s="50"/>
    </row>
    <row r="115" spans="3:4" s="8" customFormat="1">
      <c r="C115" s="74"/>
      <c r="D115" s="50"/>
    </row>
    <row r="116" spans="3:4" s="8" customFormat="1">
      <c r="C116" s="74"/>
      <c r="D116" s="50"/>
    </row>
    <row r="117" spans="3:4" s="8" customFormat="1">
      <c r="C117" s="74"/>
      <c r="D117" s="50"/>
    </row>
    <row r="118" spans="3:4" s="8" customFormat="1">
      <c r="C118" s="74"/>
      <c r="D118" s="50"/>
    </row>
    <row r="119" spans="3:4" s="8" customFormat="1">
      <c r="C119" s="74"/>
      <c r="D119" s="50"/>
    </row>
    <row r="120" spans="3:4" s="8" customFormat="1">
      <c r="C120" s="74"/>
      <c r="D120" s="50"/>
    </row>
    <row r="121" spans="3:4" s="8" customFormat="1">
      <c r="C121" s="74"/>
      <c r="D121" s="50"/>
    </row>
    <row r="122" spans="3:4" s="8" customFormat="1">
      <c r="C122" s="74"/>
      <c r="D122" s="50"/>
    </row>
    <row r="123" spans="3:4" s="8" customFormat="1">
      <c r="C123" s="74"/>
      <c r="D123" s="50"/>
    </row>
    <row r="124" spans="3:4" s="8" customFormat="1">
      <c r="C124" s="74"/>
      <c r="D124" s="50"/>
    </row>
    <row r="125" spans="3:4" s="8" customFormat="1">
      <c r="C125" s="74"/>
      <c r="D125" s="50"/>
    </row>
    <row r="126" spans="3:4" s="8" customFormat="1">
      <c r="C126" s="74"/>
      <c r="D126" s="50"/>
    </row>
    <row r="127" spans="3:4" s="8" customFormat="1">
      <c r="C127" s="74"/>
      <c r="D127" s="50"/>
    </row>
    <row r="128" spans="3:4" s="8" customFormat="1">
      <c r="C128" s="74"/>
      <c r="D128" s="50"/>
    </row>
    <row r="129" spans="3:4" s="8" customFormat="1">
      <c r="C129" s="74"/>
      <c r="D129" s="50"/>
    </row>
    <row r="130" spans="3:4" s="8" customFormat="1">
      <c r="C130" s="74"/>
      <c r="D130" s="50"/>
    </row>
    <row r="131" spans="3:4" s="8" customFormat="1">
      <c r="C131" s="74"/>
      <c r="D131" s="50"/>
    </row>
    <row r="132" spans="3:4" s="8" customFormat="1">
      <c r="C132" s="74"/>
      <c r="D132" s="50"/>
    </row>
    <row r="133" spans="3:4" s="8" customFormat="1">
      <c r="C133" s="74"/>
      <c r="D133" s="50"/>
    </row>
    <row r="134" spans="3:4" s="8" customFormat="1">
      <c r="C134" s="74"/>
      <c r="D134" s="50"/>
    </row>
    <row r="135" spans="3:4" s="8" customFormat="1">
      <c r="C135" s="74"/>
      <c r="D135" s="50"/>
    </row>
    <row r="136" spans="3:4" s="8" customFormat="1">
      <c r="C136" s="74"/>
      <c r="D136" s="50"/>
    </row>
    <row r="137" spans="3:4" s="8" customFormat="1">
      <c r="C137" s="74"/>
      <c r="D137" s="50"/>
    </row>
    <row r="138" spans="3:4" s="8" customFormat="1">
      <c r="C138" s="74"/>
      <c r="D138" s="50"/>
    </row>
    <row r="139" spans="3:4" s="8" customFormat="1">
      <c r="C139" s="74"/>
      <c r="D139" s="50"/>
    </row>
    <row r="140" spans="3:4" s="8" customFormat="1">
      <c r="C140" s="74"/>
      <c r="D140" s="50"/>
    </row>
    <row r="141" spans="3:4" s="8" customFormat="1">
      <c r="C141" s="74"/>
      <c r="D141" s="50"/>
    </row>
    <row r="142" spans="3:4" s="8" customFormat="1">
      <c r="C142" s="74"/>
      <c r="D142" s="50"/>
    </row>
    <row r="143" spans="3:4" s="8" customFormat="1">
      <c r="C143" s="74"/>
      <c r="D143" s="50"/>
    </row>
    <row r="144" spans="3:4" s="8" customFormat="1">
      <c r="C144" s="74"/>
      <c r="D144" s="50"/>
    </row>
    <row r="145" spans="3:4" s="8" customFormat="1">
      <c r="C145" s="74"/>
      <c r="D145" s="50"/>
    </row>
    <row r="146" spans="3:4" s="8" customFormat="1">
      <c r="C146" s="74"/>
      <c r="D146" s="50"/>
    </row>
    <row r="147" spans="3:4" s="8" customFormat="1">
      <c r="C147" s="74"/>
      <c r="D147" s="50"/>
    </row>
    <row r="148" spans="3:4" s="8" customFormat="1">
      <c r="C148" s="74"/>
      <c r="D148" s="50"/>
    </row>
    <row r="149" spans="3:4" s="8" customFormat="1">
      <c r="C149" s="74"/>
      <c r="D149" s="50"/>
    </row>
    <row r="150" spans="3:4" s="8" customFormat="1">
      <c r="C150" s="74"/>
      <c r="D150" s="50"/>
    </row>
    <row r="151" spans="3:4" s="8" customFormat="1">
      <c r="C151" s="74"/>
      <c r="D151" s="50"/>
    </row>
    <row r="152" spans="3:4" s="8" customFormat="1">
      <c r="C152" s="74"/>
      <c r="D152" s="50"/>
    </row>
    <row r="153" spans="3:4" s="8" customFormat="1">
      <c r="C153" s="74"/>
      <c r="D153" s="50"/>
    </row>
    <row r="154" spans="3:4" s="8" customFormat="1">
      <c r="C154" s="74"/>
      <c r="D154" s="50"/>
    </row>
    <row r="155" spans="3:4" s="8" customFormat="1">
      <c r="C155" s="74"/>
      <c r="D155" s="50"/>
    </row>
    <row r="156" spans="3:4" s="8" customFormat="1">
      <c r="C156" s="74"/>
      <c r="D156" s="50"/>
    </row>
    <row r="157" spans="3:4" s="8" customFormat="1">
      <c r="C157" s="74"/>
      <c r="D157" s="50"/>
    </row>
    <row r="158" spans="3:4" s="8" customFormat="1">
      <c r="C158" s="74"/>
      <c r="D158" s="50"/>
    </row>
    <row r="159" spans="3:4" s="8" customFormat="1">
      <c r="C159" s="74"/>
      <c r="D159" s="50"/>
    </row>
    <row r="160" spans="3:4" s="8" customFormat="1">
      <c r="C160" s="74"/>
      <c r="D160" s="50"/>
    </row>
    <row r="161" spans="3:4" s="8" customFormat="1">
      <c r="C161" s="74"/>
      <c r="D161" s="50"/>
    </row>
    <row r="162" spans="3:4" s="8" customFormat="1">
      <c r="C162" s="74"/>
      <c r="D162" s="50"/>
    </row>
    <row r="163" spans="3:4" s="8" customFormat="1">
      <c r="C163" s="74"/>
      <c r="D163" s="50"/>
    </row>
    <row r="164" spans="3:4" s="8" customFormat="1">
      <c r="C164" s="74"/>
      <c r="D164" s="50"/>
    </row>
    <row r="165" spans="3:4" s="8" customFormat="1">
      <c r="C165" s="74"/>
      <c r="D165" s="50"/>
    </row>
    <row r="166" spans="3:4" s="8" customFormat="1">
      <c r="C166" s="74"/>
      <c r="D166" s="50"/>
    </row>
    <row r="167" spans="3:4" s="8" customFormat="1">
      <c r="C167" s="74"/>
      <c r="D167" s="50"/>
    </row>
    <row r="168" spans="3:4" s="8" customFormat="1">
      <c r="C168" s="74"/>
      <c r="D168" s="50"/>
    </row>
    <row r="169" spans="3:4" s="8" customFormat="1">
      <c r="C169" s="74"/>
      <c r="D169" s="50"/>
    </row>
    <row r="170" spans="3:4" s="8" customFormat="1">
      <c r="C170" s="74"/>
      <c r="D170" s="50"/>
    </row>
    <row r="171" spans="3:4" s="8" customFormat="1">
      <c r="C171" s="74"/>
      <c r="D171" s="50"/>
    </row>
    <row r="172" spans="3:4" s="8" customFormat="1">
      <c r="C172" s="74"/>
      <c r="D172" s="50"/>
    </row>
    <row r="173" spans="3:4" s="8" customFormat="1">
      <c r="C173" s="74"/>
      <c r="D173" s="50"/>
    </row>
    <row r="174" spans="3:4" s="8" customFormat="1">
      <c r="C174" s="74"/>
      <c r="D174" s="50"/>
    </row>
    <row r="175" spans="3:4" s="8" customFormat="1">
      <c r="C175" s="74"/>
      <c r="D175" s="50"/>
    </row>
    <row r="176" spans="3:4" s="8" customFormat="1">
      <c r="C176" s="74"/>
      <c r="D176" s="50"/>
    </row>
    <row r="177" spans="3:4" s="8" customFormat="1">
      <c r="C177" s="74"/>
      <c r="D177" s="50"/>
    </row>
    <row r="178" spans="3:4" s="8" customFormat="1">
      <c r="C178" s="74"/>
      <c r="D178" s="50"/>
    </row>
    <row r="179" spans="3:4" s="8" customFormat="1">
      <c r="C179" s="74"/>
      <c r="D179" s="50"/>
    </row>
    <row r="180" spans="3:4" s="8" customFormat="1">
      <c r="C180" s="74"/>
      <c r="D180" s="50"/>
    </row>
    <row r="181" spans="3:4" s="8" customFormat="1">
      <c r="C181" s="74"/>
      <c r="D181" s="50"/>
    </row>
    <row r="182" spans="3:4" s="8" customFormat="1">
      <c r="C182" s="74"/>
      <c r="D182" s="50"/>
    </row>
    <row r="183" spans="3:4" s="8" customFormat="1">
      <c r="C183" s="74"/>
      <c r="D183" s="50"/>
    </row>
    <row r="184" spans="3:4" s="8" customFormat="1">
      <c r="C184" s="74"/>
      <c r="D184" s="50"/>
    </row>
    <row r="185" spans="3:4" s="8" customFormat="1">
      <c r="C185" s="74"/>
      <c r="D185" s="50"/>
    </row>
    <row r="186" spans="3:4" s="8" customFormat="1">
      <c r="C186" s="74"/>
      <c r="D186" s="50"/>
    </row>
    <row r="187" spans="3:4" s="8" customFormat="1">
      <c r="C187" s="74"/>
      <c r="D187" s="50"/>
    </row>
    <row r="188" spans="3:4" s="8" customFormat="1">
      <c r="C188" s="74"/>
      <c r="D188" s="50"/>
    </row>
    <row r="189" spans="3:4" s="8" customFormat="1">
      <c r="C189" s="74"/>
      <c r="D189" s="50"/>
    </row>
    <row r="190" spans="3:4" s="8" customFormat="1">
      <c r="C190" s="74"/>
      <c r="D190" s="50"/>
    </row>
    <row r="191" spans="3:4" s="8" customFormat="1">
      <c r="C191" s="74"/>
      <c r="D191" s="50"/>
    </row>
    <row r="192" spans="3:4" s="8" customFormat="1">
      <c r="C192" s="74"/>
      <c r="D192" s="50"/>
    </row>
    <row r="193" spans="3:4" s="8" customFormat="1">
      <c r="C193" s="74"/>
      <c r="D193" s="50"/>
    </row>
    <row r="194" spans="3:4" s="8" customFormat="1">
      <c r="C194" s="74"/>
      <c r="D194" s="50"/>
    </row>
    <row r="195" spans="3:4" s="8" customFormat="1">
      <c r="C195" s="74"/>
      <c r="D195" s="50"/>
    </row>
    <row r="196" spans="3:4" s="8" customFormat="1">
      <c r="C196" s="74"/>
      <c r="D196" s="50"/>
    </row>
    <row r="197" spans="3:4" s="8" customFormat="1">
      <c r="C197" s="74"/>
      <c r="D197" s="50"/>
    </row>
    <row r="198" spans="3:4" s="8" customFormat="1">
      <c r="C198" s="74"/>
      <c r="D198" s="50"/>
    </row>
    <row r="199" spans="3:4" s="8" customFormat="1">
      <c r="C199" s="74"/>
      <c r="D199" s="50"/>
    </row>
    <row r="200" spans="3:4" s="8" customFormat="1">
      <c r="C200" s="74"/>
      <c r="D200" s="50"/>
    </row>
    <row r="201" spans="3:4" s="8" customFormat="1">
      <c r="C201" s="74"/>
      <c r="D201" s="50"/>
    </row>
    <row r="202" spans="3:4" s="8" customFormat="1">
      <c r="C202" s="74"/>
      <c r="D202" s="50"/>
    </row>
    <row r="203" spans="3:4" s="8" customFormat="1">
      <c r="C203" s="74"/>
      <c r="D203" s="50"/>
    </row>
    <row r="204" spans="3:4" s="8" customFormat="1">
      <c r="C204" s="74"/>
      <c r="D204" s="50"/>
    </row>
    <row r="205" spans="3:4" s="8" customFormat="1">
      <c r="C205" s="74"/>
      <c r="D205" s="50"/>
    </row>
    <row r="206" spans="3:4" s="8" customFormat="1">
      <c r="C206" s="74"/>
      <c r="D206" s="50"/>
    </row>
    <row r="207" spans="3:4" s="8" customFormat="1">
      <c r="C207" s="74"/>
      <c r="D207" s="50"/>
    </row>
    <row r="208" spans="3:4" s="8" customFormat="1">
      <c r="C208" s="74"/>
      <c r="D208" s="50"/>
    </row>
    <row r="209" spans="3:4" s="8" customFormat="1">
      <c r="C209" s="74"/>
      <c r="D209" s="50"/>
    </row>
    <row r="210" spans="3:4" s="8" customFormat="1">
      <c r="C210" s="74"/>
      <c r="D210" s="50"/>
    </row>
    <row r="211" spans="3:4" s="8" customFormat="1">
      <c r="C211" s="74"/>
      <c r="D211" s="50"/>
    </row>
    <row r="212" spans="3:4" s="8" customFormat="1">
      <c r="C212" s="74"/>
      <c r="D212" s="50"/>
    </row>
    <row r="213" spans="3:4" s="8" customFormat="1">
      <c r="C213" s="74"/>
      <c r="D213" s="50"/>
    </row>
    <row r="214" spans="3:4" s="8" customFormat="1">
      <c r="C214" s="74"/>
      <c r="D214" s="50"/>
    </row>
    <row r="215" spans="3:4" s="8" customFormat="1">
      <c r="C215" s="74"/>
      <c r="D215" s="50"/>
    </row>
    <row r="216" spans="3:4" s="8" customFormat="1">
      <c r="C216" s="74"/>
      <c r="D216" s="50"/>
    </row>
    <row r="217" spans="3:4" s="8" customFormat="1">
      <c r="C217" s="74"/>
      <c r="D217" s="50"/>
    </row>
    <row r="218" spans="3:4" s="8" customFormat="1">
      <c r="C218" s="74"/>
      <c r="D218" s="50"/>
    </row>
    <row r="219" spans="3:4" s="8" customFormat="1">
      <c r="C219" s="74"/>
      <c r="D219" s="50"/>
    </row>
    <row r="220" spans="3:4" s="8" customFormat="1">
      <c r="C220" s="74"/>
      <c r="D220" s="50"/>
    </row>
    <row r="221" spans="3:4" s="8" customFormat="1">
      <c r="C221" s="74"/>
      <c r="D221" s="50"/>
    </row>
    <row r="222" spans="3:4" s="8" customFormat="1">
      <c r="C222" s="74"/>
      <c r="D222" s="50"/>
    </row>
    <row r="223" spans="3:4" s="8" customFormat="1">
      <c r="C223" s="74"/>
      <c r="D223" s="50"/>
    </row>
    <row r="224" spans="3:4" s="8" customFormat="1">
      <c r="C224" s="74"/>
      <c r="D224" s="50"/>
    </row>
    <row r="225" spans="3:4" s="8" customFormat="1">
      <c r="C225" s="74"/>
      <c r="D225" s="50"/>
    </row>
    <row r="226" spans="3:4" s="8" customFormat="1">
      <c r="C226" s="74"/>
      <c r="D226" s="50"/>
    </row>
    <row r="227" spans="3:4" s="8" customFormat="1">
      <c r="C227" s="74"/>
      <c r="D227" s="50"/>
    </row>
    <row r="228" spans="3:4" s="8" customFormat="1">
      <c r="C228" s="74"/>
      <c r="D228" s="50"/>
    </row>
    <row r="229" spans="3:4" s="8" customFormat="1">
      <c r="C229" s="74"/>
      <c r="D229" s="50"/>
    </row>
    <row r="230" spans="3:4" s="8" customFormat="1">
      <c r="C230" s="74"/>
      <c r="D230" s="50"/>
    </row>
    <row r="231" spans="3:4" s="8" customFormat="1">
      <c r="C231" s="74"/>
      <c r="D231" s="50"/>
    </row>
    <row r="232" spans="3:4" s="8" customFormat="1">
      <c r="C232" s="74"/>
      <c r="D232" s="50"/>
    </row>
    <row r="233" spans="3:4" s="8" customFormat="1">
      <c r="C233" s="74"/>
      <c r="D233" s="50"/>
    </row>
    <row r="234" spans="3:4" s="8" customFormat="1">
      <c r="C234" s="74"/>
      <c r="D234" s="50"/>
    </row>
    <row r="235" spans="3:4" s="8" customFormat="1">
      <c r="C235" s="74"/>
      <c r="D235" s="50"/>
    </row>
    <row r="236" spans="3:4" s="8" customFormat="1">
      <c r="C236" s="74"/>
      <c r="D236" s="50"/>
    </row>
    <row r="237" spans="3:4" s="8" customFormat="1">
      <c r="C237" s="74"/>
      <c r="D237" s="50"/>
    </row>
    <row r="238" spans="3:4" s="8" customFormat="1">
      <c r="C238" s="74"/>
      <c r="D238" s="50"/>
    </row>
    <row r="239" spans="3:4" s="8" customFormat="1">
      <c r="C239" s="74"/>
      <c r="D239" s="50"/>
    </row>
    <row r="240" spans="3:4" s="8" customFormat="1">
      <c r="C240" s="74"/>
      <c r="D240" s="50"/>
    </row>
    <row r="241" spans="3:4" s="8" customFormat="1">
      <c r="C241" s="74"/>
      <c r="D241" s="50"/>
    </row>
    <row r="242" spans="3:4" s="8" customFormat="1">
      <c r="C242" s="74"/>
      <c r="D242" s="50"/>
    </row>
    <row r="243" spans="3:4" s="8" customFormat="1">
      <c r="C243" s="74"/>
      <c r="D243" s="50"/>
    </row>
    <row r="244" spans="3:4" s="8" customFormat="1">
      <c r="C244" s="74"/>
      <c r="D244" s="50"/>
    </row>
    <row r="245" spans="3:4" s="8" customFormat="1">
      <c r="C245" s="74"/>
      <c r="D245" s="50"/>
    </row>
    <row r="246" spans="3:4" s="8" customFormat="1">
      <c r="C246" s="74"/>
      <c r="D246" s="50"/>
    </row>
    <row r="247" spans="3:4" s="8" customFormat="1">
      <c r="C247" s="74"/>
      <c r="D247" s="50"/>
    </row>
    <row r="248" spans="3:4" s="8" customFormat="1">
      <c r="C248" s="74"/>
      <c r="D248" s="50"/>
    </row>
    <row r="249" spans="3:4" s="8" customFormat="1">
      <c r="C249" s="74"/>
      <c r="D249" s="50"/>
    </row>
    <row r="250" spans="3:4" s="8" customFormat="1">
      <c r="C250" s="74"/>
      <c r="D250" s="50"/>
    </row>
    <row r="251" spans="3:4" s="8" customFormat="1">
      <c r="C251" s="74"/>
      <c r="D251" s="50"/>
    </row>
    <row r="252" spans="3:4" s="8" customFormat="1">
      <c r="C252" s="74"/>
      <c r="D252" s="50"/>
    </row>
    <row r="253" spans="3:4" s="8" customFormat="1">
      <c r="C253" s="74"/>
      <c r="D253" s="50"/>
    </row>
    <row r="254" spans="3:4" s="8" customFormat="1">
      <c r="C254" s="74"/>
      <c r="D254" s="50"/>
    </row>
    <row r="255" spans="3:4" s="8" customFormat="1">
      <c r="C255" s="74"/>
      <c r="D255" s="50"/>
    </row>
    <row r="256" spans="3:4" s="8" customFormat="1">
      <c r="C256" s="74"/>
      <c r="D256" s="50"/>
    </row>
    <row r="257" spans="3:4" s="8" customFormat="1">
      <c r="C257" s="74"/>
      <c r="D257" s="50"/>
    </row>
    <row r="258" spans="3:4" s="8" customFormat="1">
      <c r="C258" s="74"/>
      <c r="D258" s="50"/>
    </row>
    <row r="259" spans="3:4" s="8" customFormat="1">
      <c r="C259" s="74"/>
      <c r="D259" s="50"/>
    </row>
    <row r="260" spans="3:4" s="8" customFormat="1">
      <c r="C260" s="74"/>
      <c r="D260" s="50"/>
    </row>
    <row r="261" spans="3:4" s="8" customFormat="1">
      <c r="C261" s="74"/>
      <c r="D261" s="50"/>
    </row>
    <row r="262" spans="3:4" s="8" customFormat="1">
      <c r="C262" s="74"/>
      <c r="D262" s="50"/>
    </row>
    <row r="263" spans="3:4" s="8" customFormat="1">
      <c r="C263" s="74"/>
      <c r="D263" s="50"/>
    </row>
    <row r="264" spans="3:4" s="8" customFormat="1">
      <c r="C264" s="74"/>
      <c r="D264" s="50"/>
    </row>
    <row r="265" spans="3:4" s="8" customFormat="1">
      <c r="C265" s="74"/>
      <c r="D265" s="50"/>
    </row>
    <row r="266" spans="3:4" s="8" customFormat="1">
      <c r="C266" s="74"/>
      <c r="D266" s="50"/>
    </row>
    <row r="267" spans="3:4" s="8" customFormat="1">
      <c r="C267" s="74"/>
      <c r="D267" s="50"/>
    </row>
    <row r="268" spans="3:4" s="8" customFormat="1">
      <c r="C268" s="74"/>
      <c r="D268" s="50"/>
    </row>
    <row r="269" spans="3:4" s="8" customFormat="1">
      <c r="C269" s="74"/>
      <c r="D269" s="50"/>
    </row>
    <row r="270" spans="3:4" s="8" customFormat="1">
      <c r="C270" s="74"/>
      <c r="D270" s="50"/>
    </row>
    <row r="271" spans="3:4" s="8" customFormat="1">
      <c r="C271" s="74"/>
      <c r="D271" s="50"/>
    </row>
    <row r="272" spans="3:4" s="8" customFormat="1">
      <c r="C272" s="74"/>
      <c r="D272" s="50"/>
    </row>
    <row r="273" spans="3:4" s="8" customFormat="1">
      <c r="C273" s="74"/>
      <c r="D273" s="50"/>
    </row>
    <row r="274" spans="3:4" s="8" customFormat="1">
      <c r="C274" s="74"/>
      <c r="D274" s="50"/>
    </row>
    <row r="275" spans="3:4" s="8" customFormat="1">
      <c r="C275" s="74"/>
      <c r="D275" s="50"/>
    </row>
    <row r="276" spans="3:4" s="8" customFormat="1">
      <c r="C276" s="74"/>
      <c r="D276" s="50"/>
    </row>
    <row r="277" spans="3:4" s="8" customFormat="1">
      <c r="C277" s="74"/>
      <c r="D277" s="50"/>
    </row>
    <row r="278" spans="3:4" s="8" customFormat="1">
      <c r="C278" s="74"/>
      <c r="D278" s="50"/>
    </row>
    <row r="279" spans="3:4" s="8" customFormat="1">
      <c r="C279" s="74"/>
      <c r="D279" s="50"/>
    </row>
    <row r="280" spans="3:4" s="8" customFormat="1">
      <c r="C280" s="74"/>
      <c r="D280" s="50"/>
    </row>
    <row r="281" spans="3:4" s="8" customFormat="1">
      <c r="C281" s="74"/>
      <c r="D281" s="50"/>
    </row>
    <row r="282" spans="3:4" s="8" customFormat="1">
      <c r="C282" s="74"/>
      <c r="D282" s="50"/>
    </row>
    <row r="283" spans="3:4" s="8" customFormat="1">
      <c r="C283" s="74"/>
      <c r="D283" s="50"/>
    </row>
    <row r="284" spans="3:4" s="8" customFormat="1">
      <c r="C284" s="74"/>
      <c r="D284" s="50"/>
    </row>
    <row r="285" spans="3:4" s="8" customFormat="1">
      <c r="C285" s="74"/>
      <c r="D285" s="50"/>
    </row>
    <row r="286" spans="3:4" s="8" customFormat="1">
      <c r="C286" s="74"/>
      <c r="D286" s="50"/>
    </row>
    <row r="287" spans="3:4" s="8" customFormat="1">
      <c r="C287" s="74"/>
      <c r="D287" s="50"/>
    </row>
    <row r="288" spans="3:4" s="8" customFormat="1">
      <c r="C288" s="74"/>
      <c r="D288" s="50"/>
    </row>
    <row r="289" spans="3:4" s="8" customFormat="1">
      <c r="C289" s="74"/>
      <c r="D289" s="50"/>
    </row>
    <row r="290" spans="3:4" s="8" customFormat="1">
      <c r="C290" s="74"/>
      <c r="D290" s="50"/>
    </row>
    <row r="291" spans="3:4" s="8" customFormat="1">
      <c r="C291" s="74"/>
      <c r="D291" s="50"/>
    </row>
    <row r="292" spans="3:4" s="8" customFormat="1">
      <c r="C292" s="74"/>
      <c r="D292" s="50"/>
    </row>
    <row r="293" spans="3:4" s="8" customFormat="1">
      <c r="C293" s="74"/>
      <c r="D293" s="50"/>
    </row>
  </sheetData>
  <customSheetViews>
    <customSheetView guid="{42981FEF-5313-4B99-8040-85340FCD82AA}" scale="80" state="hidden">
      <selection activeCell="C8" sqref="C8"/>
      <pageMargins left="0.36" right="0.24" top="0.45" bottom="0.46" header="0.32" footer="0.4"/>
      <pageSetup paperSize="9" scale="74" orientation="landscape" r:id="rId1"/>
      <headerFooter alignWithMargins="0"/>
    </customSheetView>
    <customSheetView guid="{9EC9AAF8-31E5-417A-A928-3DBD93AA7952}" scale="80" topLeftCell="A7">
      <selection activeCell="C8" sqref="C8"/>
      <pageMargins left="0.36" right="0.24" top="0.45" bottom="0.46" header="0.32" footer="0.4"/>
      <pageSetup paperSize="9" scale="74" orientation="landscape" r:id="rId2"/>
      <headerFooter alignWithMargins="0"/>
    </customSheetView>
    <customSheetView guid="{F7D79B8D-92A2-4094-827A-AE8F90DE993F}" scale="80" topLeftCell="A7">
      <selection activeCell="C8" sqref="C8"/>
      <pageMargins left="0.36" right="0.24" top="0.45" bottom="0.46" header="0.32" footer="0.4"/>
      <pageSetup paperSize="9" scale="74" orientation="landscape" r:id="rId3"/>
      <headerFooter alignWithMargins="0"/>
    </customSheetView>
    <customSheetView guid="{19015944-8DC3-4198-B28B-DDAFEE7C00D9}" scale="80" state="hidden">
      <selection activeCell="C8" sqref="C8"/>
      <pageMargins left="0.36" right="0.24" top="0.45" bottom="0.46" header="0.32" footer="0.4"/>
      <pageSetup paperSize="9" scale="74" orientation="landscape" r:id="rId4"/>
      <headerFooter alignWithMargins="0"/>
    </customSheetView>
    <customSheetView guid="{7459C945-4CDE-4B11-9340-999C59B3DCDD}" scale="80" state="hidden">
      <selection activeCell="C8" sqref="C8"/>
      <pageMargins left="0.36" right="0.24" top="0.45" bottom="0.46" header="0.32" footer="0.4"/>
      <pageSetup paperSize="9" scale="74" orientation="landscape" r:id="rId5"/>
      <headerFooter alignWithMargins="0"/>
    </customSheetView>
    <customSheetView guid="{BD8A273F-EBDA-4BF5-9FEF-0F811D076781}" scale="80" state="hidden">
      <selection activeCell="C8" sqref="C8"/>
      <pageMargins left="0.36" right="0.24" top="0.45" bottom="0.46" header="0.32" footer="0.4"/>
      <pageSetup paperSize="9" scale="74" orientation="landscape" r:id="rId6"/>
      <headerFooter alignWithMargins="0"/>
    </customSheetView>
  </customSheetViews>
  <mergeCells count="66">
    <mergeCell ref="IS25:IV25"/>
    <mergeCell ref="HI25:HL25"/>
    <mergeCell ref="HM25:HP25"/>
    <mergeCell ref="HQ25:HT25"/>
    <mergeCell ref="HU25:HX25"/>
    <mergeCell ref="HY25:IB25"/>
    <mergeCell ref="IC25:IF25"/>
    <mergeCell ref="IG25:IJ25"/>
    <mergeCell ref="GC25:GF25"/>
    <mergeCell ref="GG25:GJ25"/>
    <mergeCell ref="GK25:GN25"/>
    <mergeCell ref="IK25:IN25"/>
    <mergeCell ref="IO25:IR25"/>
    <mergeCell ref="GW25:GZ25"/>
    <mergeCell ref="HA25:HD25"/>
    <mergeCell ref="HE25:HH25"/>
    <mergeCell ref="GO25:GR25"/>
    <mergeCell ref="GS25:GV25"/>
    <mergeCell ref="DY25:EB25"/>
    <mergeCell ref="EC25:EF25"/>
    <mergeCell ref="FQ25:FT25"/>
    <mergeCell ref="EG25:EJ25"/>
    <mergeCell ref="EK25:EN25"/>
    <mergeCell ref="EO25:ER25"/>
    <mergeCell ref="ES25:EV25"/>
    <mergeCell ref="EW25:EZ25"/>
    <mergeCell ref="FA25:FD25"/>
    <mergeCell ref="FE25:FH25"/>
    <mergeCell ref="FI25:FL25"/>
    <mergeCell ref="FM25:FP25"/>
    <mergeCell ref="FU25:FX25"/>
    <mergeCell ref="FY25:GB25"/>
    <mergeCell ref="DU25:DX25"/>
    <mergeCell ref="BE25:BH25"/>
    <mergeCell ref="BI25:BL25"/>
    <mergeCell ref="BM25:BP25"/>
    <mergeCell ref="BQ25:BT25"/>
    <mergeCell ref="DI25:DL25"/>
    <mergeCell ref="BY25:CB25"/>
    <mergeCell ref="CC25:CF25"/>
    <mergeCell ref="CG25:CJ25"/>
    <mergeCell ref="CK25:CN25"/>
    <mergeCell ref="CO25:CR25"/>
    <mergeCell ref="CS25:CV25"/>
    <mergeCell ref="CW25:CZ25"/>
    <mergeCell ref="DA25:DD25"/>
    <mergeCell ref="A1:D1"/>
    <mergeCell ref="A2:D2"/>
    <mergeCell ref="AK25:AN25"/>
    <mergeCell ref="AO25:AR25"/>
    <mergeCell ref="AS25:AV25"/>
    <mergeCell ref="A25:D25"/>
    <mergeCell ref="E25:H25"/>
    <mergeCell ref="I25:L25"/>
    <mergeCell ref="M25:P25"/>
    <mergeCell ref="Q25:T25"/>
    <mergeCell ref="U25:X25"/>
    <mergeCell ref="Y25:AB25"/>
    <mergeCell ref="AC25:AF25"/>
    <mergeCell ref="AG25:AJ25"/>
    <mergeCell ref="BU25:BX25"/>
    <mergeCell ref="BA25:BD25"/>
    <mergeCell ref="DE25:DH25"/>
    <mergeCell ref="DQ25:DT25"/>
    <mergeCell ref="AW25:AZ25"/>
    <mergeCell ref="DM25:DP25"/>
  </mergeCells>
  <phoneticPr fontId="0" type="noConversion"/>
  <pageMargins left="0.36" right="0.24" top="0.45" bottom="0.46" header="0.32" footer="0.4"/>
  <pageSetup paperSize="9" scale="74" orientation="landscape"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90" zoomScaleNormal="90" zoomScaleSheetLayoutView="85" workbookViewId="0">
      <selection activeCell="M22" sqref="M22"/>
    </sheetView>
  </sheetViews>
  <sheetFormatPr defaultRowHeight="13.2"/>
  <cols>
    <col min="1" max="1" width="35.6640625" customWidth="1"/>
    <col min="2" max="16" width="10.6640625" customWidth="1"/>
  </cols>
  <sheetData>
    <row r="1" spans="1:16" ht="13.8" thickBot="1"/>
    <row r="2" spans="1:16" ht="16.2" thickBot="1">
      <c r="A2" s="540" t="s">
        <v>88</v>
      </c>
      <c r="B2" s="541"/>
      <c r="C2" s="541"/>
      <c r="D2" s="542"/>
      <c r="E2" s="7"/>
      <c r="F2" s="7"/>
      <c r="G2" s="7"/>
      <c r="H2" s="7"/>
      <c r="I2" s="7"/>
      <c r="J2" s="7"/>
      <c r="K2" s="7"/>
      <c r="L2" s="7"/>
      <c r="M2" s="7"/>
      <c r="N2" s="7"/>
      <c r="O2" s="7"/>
      <c r="P2" s="7"/>
    </row>
    <row r="3" spans="1:16" s="153" customFormat="1" ht="16.2" thickBot="1">
      <c r="A3" s="152"/>
      <c r="B3" s="152"/>
      <c r="C3" s="152"/>
      <c r="D3" s="152"/>
      <c r="E3" s="23"/>
      <c r="F3" s="23"/>
      <c r="G3" s="23"/>
      <c r="H3" s="23"/>
      <c r="I3" s="23"/>
      <c r="J3" s="23"/>
      <c r="K3" s="23"/>
      <c r="L3" s="23"/>
      <c r="M3" s="23"/>
      <c r="N3" s="23"/>
      <c r="O3" s="23"/>
      <c r="P3" s="23"/>
    </row>
    <row r="4" spans="1:16" s="153" customFormat="1" ht="31.8" thickBot="1">
      <c r="A4" s="154" t="s">
        <v>364</v>
      </c>
      <c r="B4" s="155"/>
      <c r="C4" s="155"/>
      <c r="D4" s="156"/>
      <c r="E4" s="157"/>
      <c r="F4" s="157"/>
      <c r="G4" s="157"/>
      <c r="H4" s="157"/>
      <c r="I4" s="158"/>
      <c r="J4" s="23"/>
      <c r="K4" s="23"/>
      <c r="L4" s="23"/>
      <c r="M4" s="23"/>
      <c r="N4" s="23"/>
      <c r="O4" s="23"/>
      <c r="P4" s="23"/>
    </row>
    <row r="5" spans="1:16">
      <c r="A5" s="7"/>
      <c r="B5" s="7"/>
      <c r="C5" s="7"/>
      <c r="D5" s="7"/>
      <c r="E5" s="7"/>
      <c r="F5" s="7"/>
      <c r="G5" s="7"/>
      <c r="H5" s="7"/>
      <c r="I5" s="7"/>
      <c r="J5" s="7"/>
      <c r="K5" s="7"/>
      <c r="L5" s="7"/>
      <c r="M5" s="7"/>
      <c r="N5" s="7"/>
      <c r="O5" s="7"/>
      <c r="P5" s="7"/>
    </row>
    <row r="6" spans="1:16">
      <c r="A6" s="386" t="s">
        <v>467</v>
      </c>
      <c r="B6" s="129"/>
      <c r="C6" s="129"/>
      <c r="D6" s="129"/>
      <c r="E6" s="7"/>
      <c r="F6" s="7"/>
      <c r="G6" s="7"/>
      <c r="H6" s="7"/>
      <c r="I6" s="7"/>
      <c r="J6" s="7"/>
      <c r="K6" s="7"/>
      <c r="L6" s="7"/>
      <c r="M6" s="7"/>
      <c r="N6" s="7"/>
      <c r="O6" s="7"/>
      <c r="P6" s="7"/>
    </row>
    <row r="7" spans="1:16">
      <c r="A7" s="130"/>
      <c r="B7" s="131"/>
      <c r="C7" s="132"/>
      <c r="D7" s="132"/>
      <c r="E7" s="132"/>
      <c r="F7" s="132"/>
      <c r="G7" s="133"/>
      <c r="H7" s="133"/>
      <c r="I7" s="133" t="s">
        <v>113</v>
      </c>
      <c r="J7" s="133"/>
      <c r="K7" s="133"/>
      <c r="L7" s="133"/>
      <c r="M7" s="133"/>
      <c r="N7" s="133"/>
      <c r="O7" s="133"/>
      <c r="P7" s="134"/>
    </row>
    <row r="8" spans="1:16" ht="16.5" customHeight="1">
      <c r="A8" s="135" t="s">
        <v>114</v>
      </c>
      <c r="B8" s="159" t="s">
        <v>115</v>
      </c>
      <c r="C8" s="136"/>
      <c r="D8" s="136"/>
      <c r="E8" s="136"/>
      <c r="F8" s="136"/>
      <c r="G8" s="137"/>
      <c r="H8" s="137"/>
      <c r="I8" s="151"/>
      <c r="J8" s="137"/>
      <c r="K8" s="137"/>
      <c r="L8" s="137"/>
      <c r="M8" s="137"/>
      <c r="N8" s="137"/>
      <c r="O8" s="137"/>
      <c r="P8" s="138"/>
    </row>
    <row r="9" spans="1:16">
      <c r="A9" s="139"/>
      <c r="B9" s="101" t="s">
        <v>33</v>
      </c>
      <c r="C9" s="101" t="s">
        <v>33</v>
      </c>
      <c r="D9" s="101" t="s">
        <v>33</v>
      </c>
      <c r="E9" s="101" t="s">
        <v>33</v>
      </c>
      <c r="F9" s="101" t="s">
        <v>33</v>
      </c>
      <c r="G9" s="101" t="s">
        <v>33</v>
      </c>
      <c r="H9" s="101" t="s">
        <v>33</v>
      </c>
      <c r="I9" s="101" t="s">
        <v>33</v>
      </c>
      <c r="J9" s="101" t="s">
        <v>33</v>
      </c>
      <c r="K9" s="101" t="s">
        <v>33</v>
      </c>
      <c r="L9" s="101" t="s">
        <v>33</v>
      </c>
      <c r="M9" s="101" t="s">
        <v>33</v>
      </c>
      <c r="N9" s="101" t="s">
        <v>33</v>
      </c>
      <c r="O9" s="101" t="s">
        <v>33</v>
      </c>
      <c r="P9" s="101" t="s">
        <v>33</v>
      </c>
    </row>
    <row r="10" spans="1:16" ht="24" customHeight="1">
      <c r="A10" s="148" t="s">
        <v>116</v>
      </c>
      <c r="B10" s="456"/>
      <c r="C10" s="456"/>
      <c r="D10" s="456"/>
      <c r="E10" s="456"/>
      <c r="F10" s="456"/>
      <c r="G10" s="456"/>
      <c r="H10" s="456"/>
      <c r="I10" s="456"/>
      <c r="J10" s="456"/>
      <c r="K10" s="456"/>
      <c r="L10" s="456"/>
      <c r="M10" s="456"/>
      <c r="N10" s="456"/>
      <c r="O10" s="456"/>
      <c r="P10" s="456"/>
    </row>
    <row r="11" spans="1:16" ht="24" customHeight="1">
      <c r="A11" s="150" t="s">
        <v>117</v>
      </c>
      <c r="B11" s="457"/>
      <c r="C11" s="457"/>
      <c r="D11" s="457"/>
      <c r="E11" s="457"/>
      <c r="F11" s="457"/>
      <c r="G11" s="457"/>
      <c r="H11" s="457"/>
      <c r="I11" s="457"/>
      <c r="J11" s="457"/>
      <c r="K11" s="457"/>
      <c r="L11" s="457"/>
      <c r="M11" s="457"/>
      <c r="N11" s="457"/>
      <c r="O11" s="457"/>
      <c r="P11" s="457"/>
    </row>
    <row r="12" spans="1:16" ht="30" customHeight="1">
      <c r="A12" s="140" t="s">
        <v>125</v>
      </c>
      <c r="B12" s="458"/>
      <c r="C12" s="458"/>
      <c r="D12" s="458"/>
      <c r="E12" s="458"/>
      <c r="F12" s="458"/>
      <c r="G12" s="458"/>
      <c r="H12" s="458"/>
      <c r="I12" s="458"/>
      <c r="J12" s="458"/>
      <c r="K12" s="458"/>
      <c r="L12" s="458"/>
      <c r="M12" s="458"/>
      <c r="N12" s="458"/>
      <c r="O12" s="458"/>
      <c r="P12" s="458"/>
    </row>
    <row r="13" spans="1:16" ht="24" customHeight="1">
      <c r="A13" s="140" t="s">
        <v>126</v>
      </c>
      <c r="B13" s="458"/>
      <c r="C13" s="458"/>
      <c r="D13" s="458"/>
      <c r="E13" s="458"/>
      <c r="F13" s="458"/>
      <c r="G13" s="458"/>
      <c r="H13" s="458"/>
      <c r="I13" s="458"/>
      <c r="J13" s="458"/>
      <c r="K13" s="458"/>
      <c r="L13" s="458"/>
      <c r="M13" s="458"/>
      <c r="N13" s="458"/>
      <c r="O13" s="458"/>
      <c r="P13" s="458"/>
    </row>
    <row r="14" spans="1:16" ht="36.75" customHeight="1">
      <c r="A14" s="140" t="s">
        <v>127</v>
      </c>
      <c r="B14" s="458"/>
      <c r="C14" s="458"/>
      <c r="D14" s="458"/>
      <c r="E14" s="458"/>
      <c r="F14" s="458"/>
      <c r="G14" s="458"/>
      <c r="H14" s="458"/>
      <c r="I14" s="458"/>
      <c r="J14" s="458"/>
      <c r="K14" s="458"/>
      <c r="L14" s="458"/>
      <c r="M14" s="458"/>
      <c r="N14" s="458"/>
      <c r="O14" s="458"/>
      <c r="P14" s="458"/>
    </row>
    <row r="15" spans="1:16" ht="15" customHeight="1">
      <c r="A15" s="7"/>
      <c r="B15" s="7"/>
      <c r="C15" s="7"/>
      <c r="D15" s="7"/>
      <c r="E15" s="7"/>
      <c r="F15" s="7"/>
      <c r="G15" s="7"/>
      <c r="H15" s="7"/>
      <c r="I15" s="7"/>
      <c r="J15" s="7"/>
      <c r="K15" s="7"/>
      <c r="L15" s="7"/>
      <c r="M15" s="7"/>
      <c r="N15" s="7"/>
      <c r="O15" s="7"/>
      <c r="P15" s="7"/>
    </row>
    <row r="16" spans="1:16" ht="13.5" customHeight="1">
      <c r="A16" s="386" t="s">
        <v>468</v>
      </c>
      <c r="B16" s="129"/>
      <c r="C16" s="129"/>
      <c r="D16" s="23"/>
      <c r="E16" s="7"/>
      <c r="F16" s="7"/>
      <c r="G16" s="7"/>
      <c r="H16" s="7"/>
      <c r="I16" s="7"/>
      <c r="J16" s="7"/>
      <c r="K16" s="7"/>
      <c r="L16" s="7"/>
      <c r="M16" s="7"/>
      <c r="N16" s="7"/>
      <c r="O16" s="7"/>
      <c r="P16" s="7"/>
    </row>
    <row r="17" spans="1:16" ht="24" customHeight="1">
      <c r="A17" s="141" t="s">
        <v>114</v>
      </c>
      <c r="B17" s="142" t="s">
        <v>118</v>
      </c>
      <c r="C17" s="141" t="s">
        <v>119</v>
      </c>
      <c r="D17" s="7"/>
      <c r="E17" s="7"/>
      <c r="F17" s="7"/>
      <c r="G17" s="7"/>
      <c r="H17" s="7"/>
      <c r="I17" s="7"/>
      <c r="J17" s="7"/>
      <c r="K17" s="7"/>
      <c r="L17" s="7"/>
      <c r="M17" s="7"/>
      <c r="N17" s="7"/>
      <c r="O17" s="7"/>
      <c r="P17" s="7"/>
    </row>
    <row r="18" spans="1:16" ht="24" customHeight="1">
      <c r="A18" s="149" t="s">
        <v>116</v>
      </c>
      <c r="B18" s="459"/>
      <c r="C18" s="460"/>
      <c r="D18" s="7"/>
      <c r="E18" s="7"/>
      <c r="F18" s="7"/>
      <c r="G18" s="7"/>
      <c r="H18" s="7"/>
      <c r="I18" s="7"/>
      <c r="J18" s="7"/>
      <c r="K18" s="7"/>
      <c r="L18" s="7"/>
      <c r="M18" s="7"/>
      <c r="N18" s="7"/>
      <c r="O18" s="7"/>
      <c r="P18" s="7"/>
    </row>
    <row r="19" spans="1:16" ht="24" customHeight="1">
      <c r="A19" s="150" t="s">
        <v>117</v>
      </c>
      <c r="B19" s="461"/>
      <c r="C19" s="462"/>
      <c r="D19" s="7"/>
      <c r="E19" s="7"/>
      <c r="F19" s="7"/>
      <c r="G19" s="7"/>
      <c r="H19" s="7"/>
      <c r="I19" s="7"/>
      <c r="J19" s="7"/>
      <c r="K19" s="7"/>
      <c r="L19" s="7"/>
      <c r="M19" s="7"/>
      <c r="N19" s="7"/>
      <c r="O19" s="7"/>
      <c r="P19" s="7"/>
    </row>
    <row r="20" spans="1:16" ht="31.5" customHeight="1">
      <c r="A20" s="140" t="s">
        <v>125</v>
      </c>
      <c r="B20" s="143"/>
      <c r="C20" s="143"/>
      <c r="D20" s="7"/>
      <c r="E20" s="7"/>
      <c r="F20" s="7"/>
      <c r="G20" s="7"/>
      <c r="H20" s="7"/>
      <c r="I20" s="7"/>
      <c r="J20" s="7"/>
      <c r="K20" s="7"/>
      <c r="L20" s="7"/>
      <c r="M20" s="7"/>
      <c r="N20" s="7"/>
      <c r="O20" s="7"/>
      <c r="P20" s="7"/>
    </row>
    <row r="21" spans="1:16" ht="24" customHeight="1">
      <c r="A21" s="140" t="s">
        <v>126</v>
      </c>
      <c r="B21" s="143"/>
      <c r="C21" s="143"/>
      <c r="D21" s="7"/>
      <c r="E21" s="7"/>
      <c r="F21" s="7"/>
      <c r="G21" s="7"/>
      <c r="H21" s="7"/>
      <c r="I21" s="7"/>
      <c r="J21" s="7"/>
      <c r="K21" s="7"/>
      <c r="L21" s="7"/>
      <c r="M21" s="7"/>
      <c r="N21" s="7"/>
      <c r="O21" s="7"/>
      <c r="P21" s="7"/>
    </row>
    <row r="22" spans="1:16" ht="33" customHeight="1">
      <c r="A22" s="140" t="s">
        <v>127</v>
      </c>
      <c r="B22" s="143"/>
      <c r="C22" s="143"/>
      <c r="D22" s="7"/>
      <c r="E22" s="7"/>
      <c r="F22" s="7"/>
      <c r="G22" s="7"/>
      <c r="H22" s="7"/>
      <c r="I22" s="7"/>
      <c r="J22" s="7"/>
      <c r="K22" s="7"/>
      <c r="L22" s="7"/>
      <c r="M22" s="7"/>
      <c r="N22" s="7"/>
      <c r="O22" s="7"/>
      <c r="P22" s="7"/>
    </row>
    <row r="23" spans="1:16" ht="15" customHeight="1">
      <c r="A23" s="7"/>
      <c r="B23" s="7"/>
      <c r="C23" s="7"/>
      <c r="D23" s="7"/>
      <c r="E23" s="7"/>
      <c r="F23" s="7"/>
      <c r="G23" s="7"/>
      <c r="H23" s="7"/>
      <c r="I23" s="7"/>
      <c r="J23" s="7"/>
      <c r="K23" s="7"/>
      <c r="L23" s="7"/>
      <c r="M23" s="7"/>
      <c r="N23" s="7"/>
      <c r="O23" s="7"/>
      <c r="P23" s="7"/>
    </row>
    <row r="24" spans="1:16" ht="12.75" customHeight="1">
      <c r="A24" s="386" t="s">
        <v>469</v>
      </c>
      <c r="B24" s="129"/>
      <c r="C24" s="129"/>
      <c r="D24" s="129"/>
      <c r="E24" s="129"/>
      <c r="F24" s="129"/>
      <c r="G24" s="129"/>
      <c r="H24" s="129"/>
      <c r="I24" s="7"/>
      <c r="J24" s="7"/>
      <c r="K24" s="7"/>
      <c r="L24" s="7"/>
      <c r="M24" s="7"/>
      <c r="N24" s="7"/>
      <c r="O24" s="7"/>
      <c r="P24" s="7"/>
    </row>
    <row r="25" spans="1:16" ht="24" customHeight="1">
      <c r="A25" s="536" t="s">
        <v>120</v>
      </c>
      <c r="B25" s="537" t="s">
        <v>122</v>
      </c>
      <c r="C25" s="536" t="s">
        <v>121</v>
      </c>
      <c r="D25" s="536"/>
      <c r="E25" s="536"/>
      <c r="F25" s="536"/>
      <c r="G25" s="536"/>
      <c r="H25" s="536"/>
      <c r="I25" s="7"/>
      <c r="J25" s="7"/>
      <c r="K25" s="7"/>
      <c r="L25" s="7"/>
      <c r="M25" s="7"/>
      <c r="N25" s="7"/>
      <c r="O25" s="7"/>
      <c r="P25" s="7"/>
    </row>
    <row r="26" spans="1:16" ht="24" customHeight="1">
      <c r="A26" s="536"/>
      <c r="B26" s="538"/>
      <c r="C26" s="536"/>
      <c r="D26" s="536"/>
      <c r="E26" s="536"/>
      <c r="F26" s="536"/>
      <c r="G26" s="536"/>
      <c r="H26" s="536"/>
      <c r="I26" s="7"/>
      <c r="J26" s="7"/>
      <c r="K26" s="7"/>
      <c r="L26" s="7"/>
      <c r="M26" s="7"/>
      <c r="N26" s="7"/>
      <c r="O26" s="7"/>
      <c r="P26" s="7"/>
    </row>
    <row r="27" spans="1:16" ht="24" customHeight="1">
      <c r="A27" s="536"/>
      <c r="B27" s="538"/>
      <c r="C27" s="536"/>
      <c r="D27" s="536"/>
      <c r="E27" s="536"/>
      <c r="F27" s="536"/>
      <c r="G27" s="536"/>
      <c r="H27" s="536"/>
      <c r="I27" s="7"/>
      <c r="J27" s="7"/>
      <c r="K27" s="7"/>
      <c r="L27" s="7"/>
      <c r="M27" s="7"/>
      <c r="N27" s="7"/>
      <c r="O27" s="7"/>
      <c r="P27" s="7"/>
    </row>
    <row r="28" spans="1:16" ht="24" customHeight="1">
      <c r="A28" s="536"/>
      <c r="B28" s="539"/>
      <c r="C28" s="536"/>
      <c r="D28" s="536"/>
      <c r="E28" s="536"/>
      <c r="F28" s="536"/>
      <c r="G28" s="536"/>
      <c r="H28" s="536"/>
      <c r="I28" s="7"/>
      <c r="J28" s="7"/>
      <c r="K28" s="7"/>
      <c r="L28" s="7"/>
      <c r="M28" s="7"/>
      <c r="N28" s="7"/>
      <c r="O28" s="7"/>
      <c r="P28" s="7"/>
    </row>
    <row r="29" spans="1:16" ht="33" customHeight="1">
      <c r="A29" s="140" t="s">
        <v>125</v>
      </c>
      <c r="B29" s="144"/>
      <c r="C29" s="145"/>
      <c r="D29" s="146"/>
      <c r="E29" s="146"/>
      <c r="F29" s="146"/>
      <c r="G29" s="146"/>
      <c r="H29" s="147"/>
      <c r="I29" s="7"/>
      <c r="J29" s="7"/>
      <c r="K29" s="7"/>
      <c r="L29" s="7"/>
      <c r="M29" s="7"/>
      <c r="N29" s="7"/>
      <c r="O29" s="7"/>
      <c r="P29" s="7"/>
    </row>
    <row r="30" spans="1:16" ht="24" customHeight="1">
      <c r="A30" s="140" t="s">
        <v>126</v>
      </c>
      <c r="B30" s="144"/>
      <c r="C30" s="145"/>
      <c r="D30" s="146"/>
      <c r="E30" s="146"/>
      <c r="F30" s="146"/>
      <c r="G30" s="146"/>
      <c r="H30" s="147"/>
      <c r="I30" s="7"/>
      <c r="J30" s="7"/>
      <c r="K30" s="7"/>
      <c r="L30" s="7"/>
      <c r="M30" s="7"/>
      <c r="N30" s="7"/>
      <c r="O30" s="7"/>
      <c r="P30" s="7"/>
    </row>
    <row r="31" spans="1:16" ht="36.75" customHeight="1">
      <c r="A31" s="140" t="s">
        <v>127</v>
      </c>
      <c r="B31" s="144"/>
      <c r="C31" s="145"/>
      <c r="D31" s="146"/>
      <c r="E31" s="146"/>
      <c r="F31" s="146"/>
      <c r="G31" s="146"/>
      <c r="H31" s="147"/>
      <c r="I31" s="7"/>
      <c r="J31" s="7"/>
      <c r="K31" s="7"/>
      <c r="L31" s="7"/>
      <c r="M31" s="7"/>
      <c r="N31" s="7"/>
      <c r="O31" s="7"/>
      <c r="P31" s="7"/>
    </row>
    <row r="32" spans="1:16">
      <c r="A32" s="7"/>
      <c r="B32" s="7"/>
      <c r="C32" s="7"/>
      <c r="D32" s="7"/>
      <c r="E32" s="7"/>
      <c r="F32" s="7"/>
      <c r="G32" s="7"/>
      <c r="H32" s="7"/>
      <c r="I32" s="7"/>
      <c r="J32" s="7"/>
      <c r="K32" s="7"/>
      <c r="L32" s="7"/>
      <c r="M32" s="7"/>
      <c r="N32" s="7"/>
      <c r="O32" s="7"/>
      <c r="P32" s="7"/>
    </row>
    <row r="33" spans="1:16">
      <c r="A33" s="7"/>
      <c r="B33" s="7"/>
      <c r="C33" s="7"/>
      <c r="D33" s="7"/>
      <c r="E33" s="7"/>
      <c r="F33" s="7"/>
      <c r="G33" s="7"/>
      <c r="H33" s="7"/>
      <c r="I33" s="7"/>
      <c r="J33" s="7"/>
      <c r="K33" s="7"/>
      <c r="L33" s="7"/>
      <c r="M33" s="7"/>
      <c r="N33" s="7"/>
      <c r="O33" s="7"/>
      <c r="P33" s="7"/>
    </row>
    <row r="34" spans="1:16">
      <c r="A34" s="7"/>
      <c r="B34" s="7"/>
      <c r="C34" s="7"/>
      <c r="D34" s="7"/>
      <c r="E34" s="7"/>
      <c r="F34" s="7"/>
      <c r="G34" s="7"/>
      <c r="H34" s="7"/>
      <c r="I34" s="7"/>
      <c r="J34" s="7"/>
      <c r="K34" s="7"/>
      <c r="L34" s="7"/>
      <c r="M34" s="7"/>
      <c r="N34" s="7"/>
      <c r="O34" s="7"/>
      <c r="P34" s="7"/>
    </row>
    <row r="35" spans="1:16">
      <c r="A35" s="7"/>
      <c r="B35" s="7"/>
      <c r="C35" s="7"/>
      <c r="D35" s="7"/>
      <c r="E35" s="7"/>
      <c r="F35" s="7"/>
      <c r="G35" s="7"/>
      <c r="H35" s="7"/>
      <c r="I35" s="7"/>
      <c r="J35" s="7"/>
      <c r="K35" s="7"/>
      <c r="L35" s="7"/>
      <c r="M35" s="7"/>
      <c r="N35" s="7"/>
      <c r="O35" s="7"/>
      <c r="P35" s="7"/>
    </row>
    <row r="36" spans="1:16">
      <c r="A36" s="7"/>
      <c r="B36" s="7"/>
      <c r="C36" s="7"/>
      <c r="D36" s="7"/>
      <c r="E36" s="7"/>
      <c r="F36" s="7"/>
      <c r="G36" s="7"/>
      <c r="H36" s="7"/>
      <c r="I36" s="7"/>
      <c r="J36" s="7"/>
      <c r="K36" s="7"/>
      <c r="L36" s="7"/>
      <c r="M36" s="7"/>
      <c r="N36" s="7"/>
      <c r="O36" s="7"/>
      <c r="P36" s="7"/>
    </row>
    <row r="37" spans="1:16">
      <c r="A37" s="7"/>
      <c r="B37" s="7"/>
      <c r="C37" s="7"/>
      <c r="D37" s="7"/>
      <c r="E37" s="7"/>
      <c r="F37" s="7"/>
      <c r="G37" s="7"/>
      <c r="H37" s="7"/>
      <c r="I37" s="7"/>
      <c r="J37" s="7"/>
      <c r="K37" s="7"/>
      <c r="L37" s="7"/>
      <c r="M37" s="7"/>
      <c r="N37" s="7"/>
      <c r="O37" s="7"/>
      <c r="P37" s="7"/>
    </row>
    <row r="38" spans="1:16">
      <c r="A38" s="7"/>
      <c r="B38" s="7"/>
      <c r="C38" s="7"/>
      <c r="D38" s="7"/>
      <c r="E38" s="7"/>
      <c r="F38" s="7"/>
      <c r="G38" s="7"/>
      <c r="H38" s="7"/>
      <c r="I38" s="7"/>
      <c r="J38" s="7"/>
      <c r="K38" s="7"/>
      <c r="L38" s="7"/>
      <c r="M38" s="7"/>
      <c r="N38" s="7"/>
      <c r="O38" s="7"/>
      <c r="P38" s="7"/>
    </row>
    <row r="39" spans="1:16">
      <c r="A39" s="7"/>
      <c r="B39" s="7"/>
      <c r="C39" s="7"/>
      <c r="D39" s="7"/>
      <c r="E39" s="7"/>
      <c r="F39" s="7"/>
      <c r="G39" s="7"/>
      <c r="H39" s="7"/>
      <c r="I39" s="7"/>
      <c r="J39" s="7"/>
      <c r="K39" s="7"/>
      <c r="L39" s="7"/>
      <c r="M39" s="7"/>
      <c r="N39" s="7"/>
      <c r="O39" s="7"/>
      <c r="P39" s="7"/>
    </row>
    <row r="40" spans="1:16">
      <c r="A40" s="7"/>
      <c r="B40" s="7"/>
      <c r="C40" s="7"/>
      <c r="D40" s="7"/>
      <c r="E40" s="7"/>
      <c r="F40" s="7"/>
      <c r="G40" s="7"/>
      <c r="H40" s="7"/>
      <c r="I40" s="7"/>
      <c r="J40" s="7"/>
      <c r="K40" s="7"/>
      <c r="L40" s="7"/>
      <c r="M40" s="7"/>
      <c r="N40" s="7"/>
      <c r="O40" s="7"/>
      <c r="P40" s="7"/>
    </row>
    <row r="41" spans="1:16">
      <c r="A41" s="7"/>
      <c r="B41" s="7"/>
      <c r="C41" s="7"/>
      <c r="D41" s="7"/>
      <c r="E41" s="7"/>
      <c r="F41" s="7"/>
      <c r="G41" s="7"/>
      <c r="H41" s="7"/>
      <c r="I41" s="7"/>
      <c r="J41" s="7"/>
      <c r="K41" s="7"/>
      <c r="L41" s="7"/>
      <c r="M41" s="7"/>
      <c r="N41" s="7"/>
      <c r="O41" s="7"/>
      <c r="P41" s="7"/>
    </row>
    <row r="42" spans="1:16">
      <c r="A42" s="7"/>
      <c r="B42" s="7"/>
      <c r="C42" s="7"/>
      <c r="D42" s="7"/>
      <c r="E42" s="7"/>
      <c r="F42" s="7"/>
      <c r="G42" s="7"/>
      <c r="H42" s="7"/>
      <c r="I42" s="7"/>
      <c r="J42" s="7"/>
      <c r="K42" s="7"/>
      <c r="L42" s="7"/>
      <c r="M42" s="7"/>
      <c r="N42" s="7"/>
      <c r="O42" s="7"/>
      <c r="P42" s="7"/>
    </row>
    <row r="43" spans="1:16">
      <c r="A43" s="7"/>
      <c r="B43" s="7"/>
      <c r="C43" s="7"/>
      <c r="D43" s="7"/>
      <c r="E43" s="7"/>
      <c r="F43" s="7"/>
      <c r="G43" s="7"/>
      <c r="H43" s="7"/>
      <c r="I43" s="7"/>
      <c r="J43" s="7"/>
      <c r="K43" s="7"/>
      <c r="L43" s="7"/>
      <c r="M43" s="7"/>
      <c r="N43" s="7"/>
      <c r="O43" s="7"/>
      <c r="P43" s="7"/>
    </row>
  </sheetData>
  <customSheetViews>
    <customSheetView guid="{42981FEF-5313-4B99-8040-85340FCD82AA}" scale="90" topLeftCell="A4">
      <selection activeCell="F20" sqref="F19:F20"/>
      <pageMargins left="0.35433070866141736" right="0.19685039370078741" top="0.51181102362204722" bottom="0.98425196850393704" header="0.39370078740157483" footer="0.51181102362204722"/>
      <pageSetup paperSize="9" scale="68" orientation="landscape" r:id="rId1"/>
      <headerFooter alignWithMargins="0">
        <oddFooter>&amp;C&amp;8Strona &amp;P z &amp;N&amp;R&amp;8&amp;A</oddFooter>
      </headerFooter>
    </customSheetView>
    <customSheetView guid="{9EC9AAF8-31E5-417A-A928-3DBD93AA7952}" scale="90" topLeftCell="A22">
      <selection activeCell="M29" sqref="M29:N29"/>
      <pageMargins left="0.35" right="0.2" top="0.53" bottom="1" header="0.38" footer="0.5"/>
      <pageSetup paperSize="9" scale="68" orientation="landscape" r:id="rId2"/>
      <headerFooter alignWithMargins="0"/>
    </customSheetView>
    <customSheetView guid="{F7D79B8D-92A2-4094-827A-AE8F90DE993F}" scale="90">
      <selection activeCell="M29" sqref="M29:N29"/>
      <pageMargins left="0.35" right="0.2" top="0.53" bottom="1" header="0.38" footer="0.5"/>
      <pageSetup paperSize="9" scale="68" orientation="landscape" r:id="rId3"/>
      <headerFooter alignWithMargins="0"/>
    </customSheetView>
    <customSheetView guid="{19015944-8DC3-4198-B28B-DDAFEE7C00D9}" scale="90" showPageBreaks="1" topLeftCell="A4">
      <selection activeCell="F20" sqref="F19:F20"/>
      <pageMargins left="0.35433070866141736" right="0.19685039370078741" top="0.51181102362204722" bottom="0.98425196850393704" header="0.39370078740157483" footer="0.51181102362204722"/>
      <pageSetup paperSize="9" scale="68" orientation="landscape" r:id="rId4"/>
      <headerFooter alignWithMargins="0">
        <oddFooter>&amp;C&amp;8Strona &amp;P z &amp;N&amp;R&amp;8&amp;A</oddFooter>
      </headerFooter>
    </customSheetView>
    <customSheetView guid="{7459C945-4CDE-4B11-9340-999C59B3DCDD}" scale="90" topLeftCell="A4">
      <selection activeCell="F20" sqref="F19:F20"/>
      <pageMargins left="0.35433070866141736" right="0.19685039370078741" top="0.51181102362204722" bottom="0.98425196850393704" header="0.39370078740157483" footer="0.51181102362204722"/>
      <pageSetup paperSize="9" scale="68" orientation="landscape" r:id="rId5"/>
      <headerFooter alignWithMargins="0">
        <oddFooter>&amp;C&amp;8Strona &amp;P z &amp;N&amp;R&amp;8&amp;A</oddFooter>
      </headerFooter>
    </customSheetView>
    <customSheetView guid="{BD8A273F-EBDA-4BF5-9FEF-0F811D076781}" scale="90">
      <selection activeCell="M22" sqref="M22"/>
      <pageMargins left="0.35433070866141736" right="0.19685039370078741" top="0.51181102362204722" bottom="0.98425196850393704" header="0.39370078740157483" footer="0.51181102362204722"/>
      <pageSetup paperSize="9" scale="68" orientation="landscape" r:id="rId6"/>
      <headerFooter alignWithMargins="0">
        <oddFooter>&amp;C&amp;8Strona &amp;P z &amp;N&amp;R&amp;8&amp;A</oddFooter>
      </headerFooter>
    </customSheetView>
  </customSheetViews>
  <mergeCells count="4">
    <mergeCell ref="A25:A28"/>
    <mergeCell ref="B25:B28"/>
    <mergeCell ref="C25:H28"/>
    <mergeCell ref="A2:D2"/>
  </mergeCells>
  <phoneticPr fontId="0" type="noConversion"/>
  <pageMargins left="0.35433070866141736" right="0.19685039370078741" top="0.51181102362204722" bottom="0.98425196850393704" header="0.39370078740157483" footer="0.51181102362204722"/>
  <pageSetup paperSize="9" scale="68" orientation="landscape" r:id="rId7"/>
  <headerFooter alignWithMargins="0">
    <oddFooter>&amp;C&amp;8Strona &amp;P z &amp;N&amp;R&amp;8&amp;A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topLeftCell="A70" zoomScale="90" zoomScaleNormal="110" workbookViewId="0">
      <selection activeCell="A76" sqref="A76"/>
    </sheetView>
  </sheetViews>
  <sheetFormatPr defaultRowHeight="13.2"/>
  <cols>
    <col min="1" max="1" width="4.33203125" customWidth="1"/>
    <col min="2" max="2" width="43.88671875" customWidth="1"/>
    <col min="3" max="5" width="15.6640625" customWidth="1"/>
  </cols>
  <sheetData>
    <row r="1" spans="1:13">
      <c r="A1" s="28" t="s">
        <v>470</v>
      </c>
      <c r="B1" s="354"/>
      <c r="C1" s="354"/>
      <c r="D1" s="354"/>
      <c r="E1" s="354"/>
    </row>
    <row r="2" spans="1:13" ht="13.8" thickBot="1"/>
    <row r="3" spans="1:13" ht="12.75" customHeight="1">
      <c r="A3" s="30" t="s">
        <v>31</v>
      </c>
      <c r="B3" s="57" t="s">
        <v>32</v>
      </c>
      <c r="C3" s="34" t="s">
        <v>320</v>
      </c>
      <c r="D3" s="34" t="s">
        <v>321</v>
      </c>
      <c r="E3" s="34" t="s">
        <v>322</v>
      </c>
      <c r="G3" s="543" t="s">
        <v>323</v>
      </c>
      <c r="H3" s="544"/>
      <c r="I3" s="544"/>
      <c r="J3" s="544"/>
      <c r="K3" s="544"/>
      <c r="L3" s="544"/>
      <c r="M3" s="545"/>
    </row>
    <row r="4" spans="1:13">
      <c r="A4" s="4" t="s">
        <v>57</v>
      </c>
      <c r="B4" s="286" t="s">
        <v>206</v>
      </c>
      <c r="C4" s="41">
        <f>SUM(C5:C8)</f>
        <v>0</v>
      </c>
      <c r="D4" s="41">
        <f>SUM(D5:D8)</f>
        <v>0</v>
      </c>
      <c r="E4" s="41">
        <f>SUM(E5:E8)</f>
        <v>0</v>
      </c>
      <c r="G4" s="546"/>
      <c r="H4" s="547"/>
      <c r="I4" s="547"/>
      <c r="J4" s="547"/>
      <c r="K4" s="547"/>
      <c r="L4" s="547"/>
      <c r="M4" s="548"/>
    </row>
    <row r="5" spans="1:13">
      <c r="A5" s="287" t="s">
        <v>58</v>
      </c>
      <c r="B5" s="192" t="s">
        <v>207</v>
      </c>
      <c r="C5" s="42"/>
      <c r="D5" s="42"/>
      <c r="E5" s="42"/>
      <c r="G5" s="546"/>
      <c r="H5" s="547"/>
      <c r="I5" s="547"/>
      <c r="J5" s="547"/>
      <c r="K5" s="547"/>
      <c r="L5" s="547"/>
      <c r="M5" s="548"/>
    </row>
    <row r="6" spans="1:13">
      <c r="A6" s="287" t="s">
        <v>133</v>
      </c>
      <c r="B6" s="192" t="s">
        <v>208</v>
      </c>
      <c r="C6" s="42"/>
      <c r="D6" s="42"/>
      <c r="E6" s="42"/>
      <c r="G6" s="546"/>
      <c r="H6" s="547"/>
      <c r="I6" s="547"/>
      <c r="J6" s="547"/>
      <c r="K6" s="547"/>
      <c r="L6" s="547"/>
      <c r="M6" s="548"/>
    </row>
    <row r="7" spans="1:13" ht="27" thickBot="1">
      <c r="A7" s="287" t="s">
        <v>144</v>
      </c>
      <c r="B7" s="192" t="s">
        <v>209</v>
      </c>
      <c r="C7" s="42"/>
      <c r="D7" s="42"/>
      <c r="E7" s="42"/>
      <c r="G7" s="549"/>
      <c r="H7" s="550"/>
      <c r="I7" s="550"/>
      <c r="J7" s="550"/>
      <c r="K7" s="550"/>
      <c r="L7" s="550"/>
      <c r="M7" s="551"/>
    </row>
    <row r="8" spans="1:13">
      <c r="A8" s="287" t="s">
        <v>145</v>
      </c>
      <c r="B8" s="192" t="s">
        <v>210</v>
      </c>
      <c r="C8" s="42"/>
      <c r="D8" s="42"/>
      <c r="E8" s="42"/>
      <c r="G8" s="355"/>
      <c r="H8" s="355"/>
      <c r="I8" s="355"/>
      <c r="J8" s="355"/>
      <c r="K8" s="355"/>
      <c r="L8" s="355"/>
      <c r="M8" s="355"/>
    </row>
    <row r="9" spans="1:13">
      <c r="A9" s="9" t="s">
        <v>59</v>
      </c>
      <c r="B9" s="288" t="s">
        <v>211</v>
      </c>
      <c r="C9" s="41">
        <f>SUM(C10:C17)</f>
        <v>0</v>
      </c>
      <c r="D9" s="41">
        <f>SUM(D10:D17)</f>
        <v>0</v>
      </c>
      <c r="E9" s="41">
        <f>SUM(E10:E17)</f>
        <v>0</v>
      </c>
      <c r="G9" s="355"/>
      <c r="H9" s="355"/>
      <c r="I9" s="355"/>
      <c r="J9" s="355"/>
      <c r="K9" s="355"/>
      <c r="L9" s="355"/>
      <c r="M9" s="355"/>
    </row>
    <row r="10" spans="1:13">
      <c r="A10" s="289" t="s">
        <v>58</v>
      </c>
      <c r="B10" s="290" t="s">
        <v>212</v>
      </c>
      <c r="C10" s="42"/>
      <c r="D10" s="42"/>
      <c r="E10" s="42"/>
    </row>
    <row r="11" spans="1:13">
      <c r="A11" s="289" t="s">
        <v>133</v>
      </c>
      <c r="B11" s="290" t="s">
        <v>213</v>
      </c>
      <c r="C11" s="42"/>
      <c r="D11" s="42"/>
      <c r="E11" s="42"/>
    </row>
    <row r="12" spans="1:13">
      <c r="A12" s="289" t="s">
        <v>144</v>
      </c>
      <c r="B12" s="290" t="s">
        <v>214</v>
      </c>
      <c r="C12" s="42"/>
      <c r="D12" s="42"/>
      <c r="E12" s="42"/>
    </row>
    <row r="13" spans="1:13">
      <c r="A13" s="289" t="s">
        <v>145</v>
      </c>
      <c r="B13" s="290" t="s">
        <v>215</v>
      </c>
      <c r="C13" s="42"/>
      <c r="D13" s="42"/>
      <c r="E13" s="42"/>
    </row>
    <row r="14" spans="1:13">
      <c r="A14" s="289" t="s">
        <v>146</v>
      </c>
      <c r="B14" s="290" t="s">
        <v>216</v>
      </c>
      <c r="C14" s="42"/>
      <c r="D14" s="42"/>
      <c r="E14" s="42"/>
    </row>
    <row r="15" spans="1:13">
      <c r="A15" s="289" t="s">
        <v>217</v>
      </c>
      <c r="B15" s="290" t="s">
        <v>218</v>
      </c>
      <c r="C15" s="42"/>
      <c r="D15" s="42"/>
      <c r="E15" s="42"/>
    </row>
    <row r="16" spans="1:13">
      <c r="A16" s="289" t="s">
        <v>219</v>
      </c>
      <c r="B16" s="290" t="s">
        <v>220</v>
      </c>
      <c r="C16" s="42"/>
      <c r="D16" s="42"/>
      <c r="E16" s="42"/>
    </row>
    <row r="17" spans="1:5">
      <c r="A17" s="287" t="s">
        <v>221</v>
      </c>
      <c r="B17" s="192" t="s">
        <v>222</v>
      </c>
      <c r="C17" s="42"/>
      <c r="D17" s="42"/>
      <c r="E17" s="42"/>
    </row>
    <row r="18" spans="1:5">
      <c r="A18" s="3" t="s">
        <v>60</v>
      </c>
      <c r="B18" s="10" t="s">
        <v>223</v>
      </c>
      <c r="C18" s="40">
        <f>C4-C9</f>
        <v>0</v>
      </c>
      <c r="D18" s="40">
        <f>D4-D9</f>
        <v>0</v>
      </c>
      <c r="E18" s="40">
        <f>E4-E9</f>
        <v>0</v>
      </c>
    </row>
    <row r="19" spans="1:5">
      <c r="A19" s="4" t="s">
        <v>61</v>
      </c>
      <c r="B19" s="286" t="s">
        <v>224</v>
      </c>
      <c r="C19" s="41">
        <f>SUM(C20:C21)</f>
        <v>0</v>
      </c>
      <c r="D19" s="41">
        <f>SUM(D20:D21)</f>
        <v>0</v>
      </c>
      <c r="E19" s="41">
        <f>SUM(E20:E21)</f>
        <v>0</v>
      </c>
    </row>
    <row r="20" spans="1:5">
      <c r="A20" s="289" t="s">
        <v>58</v>
      </c>
      <c r="B20" s="5" t="s">
        <v>225</v>
      </c>
      <c r="C20" s="42"/>
      <c r="D20" s="42"/>
      <c r="E20" s="42"/>
    </row>
    <row r="21" spans="1:5">
      <c r="A21" s="289" t="s">
        <v>133</v>
      </c>
      <c r="B21" s="5" t="s">
        <v>226</v>
      </c>
      <c r="C21" s="42"/>
      <c r="D21" s="42"/>
      <c r="E21" s="42"/>
    </row>
    <row r="22" spans="1:5">
      <c r="A22" s="4" t="s">
        <v>62</v>
      </c>
      <c r="B22" s="286" t="s">
        <v>227</v>
      </c>
      <c r="C22" s="41"/>
      <c r="D22" s="41"/>
      <c r="E22" s="41"/>
    </row>
    <row r="23" spans="1:5">
      <c r="A23" s="3" t="s">
        <v>63</v>
      </c>
      <c r="B23" s="10" t="s">
        <v>228</v>
      </c>
      <c r="C23" s="40">
        <f>C18+C19-C22</f>
        <v>0</v>
      </c>
      <c r="D23" s="40">
        <f>D18+D19-D22</f>
        <v>0</v>
      </c>
      <c r="E23" s="40">
        <f>E18+E19-E22</f>
        <v>0</v>
      </c>
    </row>
    <row r="24" spans="1:5">
      <c r="A24" s="4" t="s">
        <v>64</v>
      </c>
      <c r="B24" s="286" t="s">
        <v>229</v>
      </c>
      <c r="C24" s="41"/>
      <c r="D24" s="41"/>
      <c r="E24" s="41"/>
    </row>
    <row r="25" spans="1:5">
      <c r="A25" s="4" t="s">
        <v>65</v>
      </c>
      <c r="B25" s="286" t="s">
        <v>230</v>
      </c>
      <c r="C25" s="41"/>
      <c r="D25" s="41"/>
      <c r="E25" s="41"/>
    </row>
    <row r="26" spans="1:5">
      <c r="A26" s="3" t="s">
        <v>58</v>
      </c>
      <c r="B26" s="10" t="s">
        <v>231</v>
      </c>
      <c r="C26" s="40">
        <f>C23+C24-C25</f>
        <v>0</v>
      </c>
      <c r="D26" s="40">
        <f>D23+D24-D25</f>
        <v>0</v>
      </c>
      <c r="E26" s="40">
        <f>E23+E24-E25</f>
        <v>0</v>
      </c>
    </row>
    <row r="27" spans="1:5">
      <c r="A27" s="287" t="s">
        <v>58</v>
      </c>
      <c r="B27" s="192" t="s">
        <v>232</v>
      </c>
      <c r="C27" s="42"/>
      <c r="D27" s="42"/>
      <c r="E27" s="42"/>
    </row>
    <row r="28" spans="1:5">
      <c r="A28" s="287" t="s">
        <v>133</v>
      </c>
      <c r="B28" s="192" t="s">
        <v>233</v>
      </c>
      <c r="C28" s="42"/>
      <c r="D28" s="42"/>
      <c r="E28" s="42"/>
    </row>
    <row r="29" spans="1:5">
      <c r="A29" s="3" t="s">
        <v>234</v>
      </c>
      <c r="B29" s="10" t="s">
        <v>235</v>
      </c>
      <c r="C29" s="40">
        <f>C26+C27-C28</f>
        <v>0</v>
      </c>
      <c r="D29" s="40">
        <f>D26+D27-D28</f>
        <v>0</v>
      </c>
      <c r="E29" s="40">
        <f>E26+E27-E28</f>
        <v>0</v>
      </c>
    </row>
    <row r="30" spans="1:5">
      <c r="A30" s="291" t="s">
        <v>236</v>
      </c>
      <c r="B30" s="286" t="s">
        <v>237</v>
      </c>
      <c r="C30" s="41"/>
      <c r="D30" s="41"/>
      <c r="E30" s="41"/>
    </row>
    <row r="31" spans="1:5">
      <c r="A31" s="291" t="s">
        <v>238</v>
      </c>
      <c r="B31" s="286" t="s">
        <v>239</v>
      </c>
      <c r="C31" s="41"/>
      <c r="D31" s="41"/>
      <c r="E31" s="41"/>
    </row>
    <row r="32" spans="1:5">
      <c r="A32" s="2" t="s">
        <v>240</v>
      </c>
      <c r="B32" s="292" t="s">
        <v>241</v>
      </c>
      <c r="C32" s="39">
        <f>C29-C30-C31</f>
        <v>0</v>
      </c>
      <c r="D32" s="39">
        <f>D29-D30-D31</f>
        <v>0</v>
      </c>
      <c r="E32" s="39">
        <f>E29-E30-E31</f>
        <v>0</v>
      </c>
    </row>
    <row r="34" spans="1:5">
      <c r="A34" s="320" t="s">
        <v>471</v>
      </c>
      <c r="B34" s="28"/>
      <c r="C34" s="31"/>
      <c r="D34" s="31"/>
      <c r="E34" s="31"/>
    </row>
    <row r="35" spans="1:5">
      <c r="A35" s="91"/>
      <c r="B35" s="8"/>
      <c r="C35" s="33"/>
      <c r="D35" s="33"/>
      <c r="E35" s="33"/>
    </row>
    <row r="36" spans="1:5">
      <c r="A36" s="30" t="s">
        <v>31</v>
      </c>
      <c r="B36" s="57" t="s">
        <v>32</v>
      </c>
      <c r="C36" s="34" t="s">
        <v>320</v>
      </c>
      <c r="D36" s="34" t="s">
        <v>321</v>
      </c>
      <c r="E36" s="34" t="s">
        <v>322</v>
      </c>
    </row>
    <row r="37" spans="1:5">
      <c r="A37" s="3" t="s">
        <v>34</v>
      </c>
      <c r="B37" s="10" t="s">
        <v>266</v>
      </c>
      <c r="C37" s="40">
        <f>C38+C39+C42+C43+C44</f>
        <v>0</v>
      </c>
      <c r="D37" s="40">
        <f>D38+D39+D42+D43+D44</f>
        <v>0</v>
      </c>
      <c r="E37" s="40">
        <f>E38+E39+E42+E43+E44</f>
        <v>0</v>
      </c>
    </row>
    <row r="38" spans="1:5">
      <c r="A38" s="323" t="s">
        <v>35</v>
      </c>
      <c r="B38" s="6" t="s">
        <v>267</v>
      </c>
      <c r="C38" s="42"/>
      <c r="D38" s="42"/>
      <c r="E38" s="42"/>
    </row>
    <row r="39" spans="1:5">
      <c r="A39" s="323" t="s">
        <v>40</v>
      </c>
      <c r="B39" s="6" t="s">
        <v>268</v>
      </c>
      <c r="C39" s="42">
        <f>C40+C41</f>
        <v>0</v>
      </c>
      <c r="D39" s="42">
        <f>D40+D41</f>
        <v>0</v>
      </c>
      <c r="E39" s="42">
        <f>E40+E41</f>
        <v>0</v>
      </c>
    </row>
    <row r="40" spans="1:5">
      <c r="A40" s="323" t="s">
        <v>36</v>
      </c>
      <c r="B40" s="324" t="s">
        <v>269</v>
      </c>
      <c r="C40" s="450"/>
      <c r="D40" s="450"/>
      <c r="E40" s="450"/>
    </row>
    <row r="41" spans="1:5">
      <c r="A41" s="323" t="s">
        <v>39</v>
      </c>
      <c r="B41" s="324" t="s">
        <v>270</v>
      </c>
      <c r="C41" s="450"/>
      <c r="D41" s="450"/>
      <c r="E41" s="450"/>
    </row>
    <row r="42" spans="1:5">
      <c r="A42" s="323" t="s">
        <v>66</v>
      </c>
      <c r="B42" s="6" t="s">
        <v>271</v>
      </c>
      <c r="C42" s="42"/>
      <c r="D42" s="42"/>
      <c r="E42" s="42"/>
    </row>
    <row r="43" spans="1:5">
      <c r="A43" s="323" t="s">
        <v>67</v>
      </c>
      <c r="B43" s="6" t="s">
        <v>272</v>
      </c>
      <c r="C43" s="42"/>
      <c r="D43" s="42"/>
      <c r="E43" s="42"/>
    </row>
    <row r="44" spans="1:5">
      <c r="A44" s="323" t="s">
        <v>68</v>
      </c>
      <c r="B44" s="6" t="s">
        <v>273</v>
      </c>
      <c r="C44" s="42"/>
      <c r="D44" s="42"/>
      <c r="E44" s="42"/>
    </row>
    <row r="45" spans="1:5">
      <c r="A45" s="3" t="s">
        <v>59</v>
      </c>
      <c r="B45" s="10" t="s">
        <v>274</v>
      </c>
      <c r="C45" s="40">
        <f>C46+C47+C48+C51</f>
        <v>0</v>
      </c>
      <c r="D45" s="40">
        <f>D46+D47+D48+D51</f>
        <v>0</v>
      </c>
      <c r="E45" s="40">
        <f>E46+E47+E48+E51</f>
        <v>0</v>
      </c>
    </row>
    <row r="46" spans="1:5">
      <c r="A46" s="323" t="s">
        <v>35</v>
      </c>
      <c r="B46" s="6" t="s">
        <v>275</v>
      </c>
      <c r="C46" s="42"/>
      <c r="D46" s="42"/>
      <c r="E46" s="42"/>
    </row>
    <row r="47" spans="1:5">
      <c r="A47" s="323" t="s">
        <v>40</v>
      </c>
      <c r="B47" s="6" t="s">
        <v>276</v>
      </c>
      <c r="C47" s="42"/>
      <c r="D47" s="42"/>
      <c r="E47" s="42"/>
    </row>
    <row r="48" spans="1:5">
      <c r="A48" s="323" t="s">
        <v>66</v>
      </c>
      <c r="B48" s="6" t="s">
        <v>277</v>
      </c>
      <c r="C48" s="42">
        <f>C49+C50</f>
        <v>0</v>
      </c>
      <c r="D48" s="42">
        <f>D49+D50</f>
        <v>0</v>
      </c>
      <c r="E48" s="42">
        <f>E49+E50</f>
        <v>0</v>
      </c>
    </row>
    <row r="49" spans="1:5">
      <c r="A49" s="323" t="s">
        <v>36</v>
      </c>
      <c r="B49" s="324" t="s">
        <v>278</v>
      </c>
      <c r="C49" s="42"/>
      <c r="D49" s="42"/>
      <c r="E49" s="42"/>
    </row>
    <row r="50" spans="1:5">
      <c r="A50" s="325" t="s">
        <v>39</v>
      </c>
      <c r="B50" s="326" t="s">
        <v>279</v>
      </c>
      <c r="C50" s="315">
        <f>C109</f>
        <v>0</v>
      </c>
      <c r="D50" s="315">
        <f>D109</f>
        <v>0</v>
      </c>
      <c r="E50" s="315">
        <f>E109</f>
        <v>0</v>
      </c>
    </row>
    <row r="51" spans="1:5">
      <c r="A51" s="323" t="s">
        <v>67</v>
      </c>
      <c r="B51" s="6" t="s">
        <v>280</v>
      </c>
      <c r="C51" s="42"/>
      <c r="D51" s="42"/>
      <c r="E51" s="42"/>
    </row>
    <row r="52" spans="1:5">
      <c r="A52" s="2"/>
      <c r="B52" s="327" t="s">
        <v>281</v>
      </c>
      <c r="C52" s="39">
        <f>C37+C45</f>
        <v>0</v>
      </c>
      <c r="D52" s="39">
        <f>D37+D45</f>
        <v>0</v>
      </c>
      <c r="E52" s="39">
        <f>E37+E45</f>
        <v>0</v>
      </c>
    </row>
    <row r="53" spans="1:5">
      <c r="A53" s="16"/>
      <c r="B53" s="65" t="s">
        <v>282</v>
      </c>
      <c r="C53" s="328"/>
      <c r="D53" s="328"/>
      <c r="E53" s="328"/>
    </row>
    <row r="54" spans="1:5">
      <c r="A54" s="3" t="s">
        <v>34</v>
      </c>
      <c r="B54" s="10" t="s">
        <v>283</v>
      </c>
      <c r="C54" s="40">
        <f>SUM(C55:C60)</f>
        <v>0</v>
      </c>
      <c r="D54" s="40">
        <f>SUM(D55:D60)</f>
        <v>0</v>
      </c>
      <c r="E54" s="40">
        <f>SUM(E55:E60)</f>
        <v>0</v>
      </c>
    </row>
    <row r="55" spans="1:5">
      <c r="A55" s="323" t="s">
        <v>35</v>
      </c>
      <c r="B55" s="6" t="s">
        <v>284</v>
      </c>
      <c r="C55" s="42"/>
      <c r="D55" s="42"/>
      <c r="E55" s="42"/>
    </row>
    <row r="56" spans="1:5">
      <c r="A56" s="323" t="s">
        <v>40</v>
      </c>
      <c r="B56" s="6" t="s">
        <v>285</v>
      </c>
      <c r="C56" s="42"/>
      <c r="D56" s="42"/>
      <c r="E56" s="42"/>
    </row>
    <row r="57" spans="1:5">
      <c r="A57" s="323" t="s">
        <v>66</v>
      </c>
      <c r="B57" s="6" t="s">
        <v>286</v>
      </c>
      <c r="C57" s="42"/>
      <c r="D57" s="42"/>
      <c r="E57" s="42"/>
    </row>
    <row r="58" spans="1:5">
      <c r="A58" s="323" t="s">
        <v>67</v>
      </c>
      <c r="B58" s="6" t="s">
        <v>287</v>
      </c>
      <c r="C58" s="42"/>
      <c r="D58" s="42"/>
      <c r="E58" s="42"/>
    </row>
    <row r="59" spans="1:5">
      <c r="A59" s="323" t="s">
        <v>68</v>
      </c>
      <c r="B59" s="6" t="s">
        <v>288</v>
      </c>
      <c r="C59" s="42"/>
      <c r="D59" s="42"/>
      <c r="E59" s="42"/>
    </row>
    <row r="60" spans="1:5">
      <c r="A60" s="323" t="s">
        <v>289</v>
      </c>
      <c r="B60" s="6" t="s">
        <v>290</v>
      </c>
      <c r="C60" s="42"/>
      <c r="D60" s="42"/>
      <c r="E60" s="42"/>
    </row>
    <row r="61" spans="1:5">
      <c r="A61" s="329" t="s">
        <v>59</v>
      </c>
      <c r="B61" s="10" t="s">
        <v>291</v>
      </c>
      <c r="C61" s="40">
        <f>C62+C63+C66+C70</f>
        <v>0</v>
      </c>
      <c r="D61" s="40">
        <f>D62+D63+D66+D70</f>
        <v>0</v>
      </c>
      <c r="E61" s="40">
        <f>E62+E63+E66+E70</f>
        <v>0</v>
      </c>
    </row>
    <row r="62" spans="1:5">
      <c r="A62" s="323" t="s">
        <v>35</v>
      </c>
      <c r="B62" s="6" t="s">
        <v>292</v>
      </c>
      <c r="C62" s="42"/>
      <c r="D62" s="42"/>
      <c r="E62" s="42"/>
    </row>
    <row r="63" spans="1:5">
      <c r="A63" s="323" t="s">
        <v>40</v>
      </c>
      <c r="B63" s="6" t="s">
        <v>293</v>
      </c>
      <c r="C63" s="42">
        <f>SUM(C64:C65)</f>
        <v>0</v>
      </c>
      <c r="D63" s="42">
        <f>SUM(D64:D65)</f>
        <v>0</v>
      </c>
      <c r="E63" s="42">
        <f>SUM(E64:E65)</f>
        <v>0</v>
      </c>
    </row>
    <row r="64" spans="1:5">
      <c r="A64" s="287" t="s">
        <v>36</v>
      </c>
      <c r="B64" s="324" t="s">
        <v>294</v>
      </c>
      <c r="C64" s="42"/>
      <c r="D64" s="42"/>
      <c r="E64" s="42"/>
    </row>
    <row r="65" spans="1:5">
      <c r="A65" s="287" t="s">
        <v>39</v>
      </c>
      <c r="B65" s="324" t="s">
        <v>295</v>
      </c>
      <c r="C65" s="42"/>
      <c r="D65" s="42"/>
      <c r="E65" s="42"/>
    </row>
    <row r="66" spans="1:5">
      <c r="A66" s="323" t="s">
        <v>66</v>
      </c>
      <c r="B66" s="6" t="s">
        <v>296</v>
      </c>
      <c r="C66" s="42">
        <f>SUM(C67:C69)</f>
        <v>0</v>
      </c>
      <c r="D66" s="42">
        <f>SUM(D67:D69)</f>
        <v>0</v>
      </c>
      <c r="E66" s="42">
        <f>SUM(E67:E69)</f>
        <v>0</v>
      </c>
    </row>
    <row r="67" spans="1:5">
      <c r="A67" s="287" t="s">
        <v>36</v>
      </c>
      <c r="B67" s="324" t="s">
        <v>297</v>
      </c>
      <c r="C67" s="42"/>
      <c r="D67" s="42"/>
      <c r="E67" s="42"/>
    </row>
    <row r="68" spans="1:5">
      <c r="A68" s="287" t="s">
        <v>39</v>
      </c>
      <c r="B68" s="324" t="s">
        <v>294</v>
      </c>
      <c r="C68" s="42"/>
      <c r="D68" s="42"/>
      <c r="E68" s="42"/>
    </row>
    <row r="69" spans="1:5">
      <c r="A69" s="287" t="s">
        <v>53</v>
      </c>
      <c r="B69" s="324" t="s">
        <v>298</v>
      </c>
      <c r="C69" s="42"/>
      <c r="D69" s="42"/>
      <c r="E69" s="42"/>
    </row>
    <row r="70" spans="1:5">
      <c r="A70" s="323" t="s">
        <v>67</v>
      </c>
      <c r="B70" s="6" t="s">
        <v>299</v>
      </c>
      <c r="C70" s="42">
        <f>C71+C72</f>
        <v>0</v>
      </c>
      <c r="D70" s="42">
        <f>D71+D72</f>
        <v>0</v>
      </c>
      <c r="E70" s="42">
        <f>E71+E72</f>
        <v>0</v>
      </c>
    </row>
    <row r="71" spans="1:5">
      <c r="A71" s="323" t="s">
        <v>36</v>
      </c>
      <c r="B71" s="324" t="s">
        <v>300</v>
      </c>
      <c r="C71" s="42"/>
      <c r="D71" s="42"/>
      <c r="E71" s="42"/>
    </row>
    <row r="72" spans="1:5">
      <c r="A72" s="323" t="s">
        <v>39</v>
      </c>
      <c r="B72" s="324" t="s">
        <v>301</v>
      </c>
      <c r="C72" s="42"/>
      <c r="D72" s="42"/>
      <c r="E72" s="42"/>
    </row>
    <row r="73" spans="1:5">
      <c r="A73" s="330"/>
      <c r="B73" s="327" t="s">
        <v>302</v>
      </c>
      <c r="C73" s="39">
        <f>C54+C61</f>
        <v>0</v>
      </c>
      <c r="D73" s="39">
        <f>D54+D61</f>
        <v>0</v>
      </c>
      <c r="E73" s="39">
        <f>E54+E61</f>
        <v>0</v>
      </c>
    </row>
    <row r="74" spans="1:5">
      <c r="A74" s="331"/>
      <c r="B74" s="332" t="s">
        <v>303</v>
      </c>
      <c r="C74" s="45">
        <f>C52-C73</f>
        <v>0</v>
      </c>
      <c r="D74" s="45">
        <f>D52-D73</f>
        <v>0</v>
      </c>
      <c r="E74" s="45">
        <f>E52-E73</f>
        <v>0</v>
      </c>
    </row>
    <row r="76" spans="1:5">
      <c r="A76" s="28" t="s">
        <v>472</v>
      </c>
      <c r="B76" s="28"/>
      <c r="C76" s="31"/>
      <c r="D76" s="31"/>
      <c r="E76" s="31"/>
    </row>
    <row r="77" spans="1:5">
      <c r="A77" s="8"/>
      <c r="B77" s="8"/>
      <c r="C77" s="33"/>
      <c r="D77" s="33"/>
      <c r="E77" s="33"/>
    </row>
    <row r="78" spans="1:5">
      <c r="A78" s="30" t="s">
        <v>31</v>
      </c>
      <c r="B78" s="57" t="s">
        <v>32</v>
      </c>
      <c r="C78" s="34" t="s">
        <v>320</v>
      </c>
      <c r="D78" s="34" t="s">
        <v>321</v>
      </c>
      <c r="E78" s="34" t="s">
        <v>322</v>
      </c>
    </row>
    <row r="79" spans="1:5" ht="26.4">
      <c r="A79" s="304" t="s">
        <v>57</v>
      </c>
      <c r="B79" s="305" t="s">
        <v>69</v>
      </c>
      <c r="C79" s="417"/>
      <c r="D79" s="417"/>
      <c r="E79" s="417"/>
    </row>
    <row r="80" spans="1:5">
      <c r="A80" s="307" t="s">
        <v>58</v>
      </c>
      <c r="B80" s="10" t="s">
        <v>241</v>
      </c>
      <c r="C80" s="40"/>
      <c r="D80" s="40"/>
      <c r="E80" s="40"/>
    </row>
    <row r="81" spans="1:5">
      <c r="A81" s="307" t="s">
        <v>133</v>
      </c>
      <c r="B81" s="10" t="s">
        <v>242</v>
      </c>
      <c r="C81" s="40">
        <f>SUM(C82:C89)</f>
        <v>0</v>
      </c>
      <c r="D81" s="40">
        <f>SUM(D82:D89)</f>
        <v>0</v>
      </c>
      <c r="E81" s="40">
        <f>SUM(E82:E89)</f>
        <v>0</v>
      </c>
    </row>
    <row r="82" spans="1:5">
      <c r="A82" s="308">
        <v>1</v>
      </c>
      <c r="B82" s="192" t="s">
        <v>243</v>
      </c>
      <c r="C82" s="42"/>
      <c r="D82" s="42"/>
      <c r="E82" s="42"/>
    </row>
    <row r="83" spans="1:5">
      <c r="A83" s="308">
        <v>2</v>
      </c>
      <c r="B83" s="192" t="s">
        <v>244</v>
      </c>
      <c r="C83" s="42"/>
      <c r="D83" s="42"/>
      <c r="E83" s="42"/>
    </row>
    <row r="84" spans="1:5" ht="26.4">
      <c r="A84" s="308">
        <v>3</v>
      </c>
      <c r="B84" s="192" t="s">
        <v>245</v>
      </c>
      <c r="C84" s="42"/>
      <c r="D84" s="42"/>
      <c r="E84" s="42"/>
    </row>
    <row r="85" spans="1:5">
      <c r="A85" s="308">
        <v>4</v>
      </c>
      <c r="B85" s="192" t="s">
        <v>246</v>
      </c>
      <c r="C85" s="42"/>
      <c r="D85" s="42"/>
      <c r="E85" s="42"/>
    </row>
    <row r="86" spans="1:5">
      <c r="A86" s="308">
        <v>5</v>
      </c>
      <c r="B86" s="192" t="s">
        <v>247</v>
      </c>
      <c r="C86" s="42"/>
      <c r="D86" s="42"/>
      <c r="E86" s="42"/>
    </row>
    <row r="87" spans="1:5">
      <c r="A87" s="308">
        <v>6</v>
      </c>
      <c r="B87" s="192" t="s">
        <v>248</v>
      </c>
      <c r="C87" s="42"/>
      <c r="D87" s="42"/>
      <c r="E87" s="42"/>
    </row>
    <row r="88" spans="1:5">
      <c r="A88" s="308">
        <v>7</v>
      </c>
      <c r="B88" s="192" t="s">
        <v>249</v>
      </c>
      <c r="C88" s="42"/>
      <c r="D88" s="42"/>
      <c r="E88" s="42"/>
    </row>
    <row r="89" spans="1:5">
      <c r="A89" s="308">
        <v>8</v>
      </c>
      <c r="B89" s="192" t="s">
        <v>250</v>
      </c>
      <c r="C89" s="42"/>
      <c r="D89" s="42"/>
      <c r="E89" s="42"/>
    </row>
    <row r="90" spans="1:5" ht="26.4">
      <c r="A90" s="309" t="s">
        <v>144</v>
      </c>
      <c r="B90" s="292" t="s">
        <v>251</v>
      </c>
      <c r="C90" s="39">
        <f>C80+C81</f>
        <v>0</v>
      </c>
      <c r="D90" s="39">
        <f>D80+D81</f>
        <v>0</v>
      </c>
      <c r="E90" s="39">
        <f>E80+E81</f>
        <v>0</v>
      </c>
    </row>
    <row r="91" spans="1:5" ht="26.4">
      <c r="A91" s="304" t="s">
        <v>59</v>
      </c>
      <c r="B91" s="305" t="s">
        <v>70</v>
      </c>
      <c r="C91" s="417"/>
      <c r="D91" s="417"/>
      <c r="E91" s="417"/>
    </row>
    <row r="92" spans="1:5">
      <c r="A92" s="310" t="s">
        <v>58</v>
      </c>
      <c r="B92" s="192" t="s">
        <v>147</v>
      </c>
      <c r="C92" s="42"/>
      <c r="D92" s="42"/>
      <c r="E92" s="42"/>
    </row>
    <row r="93" spans="1:5">
      <c r="A93" s="310" t="s">
        <v>133</v>
      </c>
      <c r="B93" s="192" t="s">
        <v>139</v>
      </c>
      <c r="C93" s="42"/>
      <c r="D93" s="42"/>
      <c r="E93" s="42"/>
    </row>
    <row r="94" spans="1:5" ht="26.4">
      <c r="A94" s="309" t="s">
        <v>144</v>
      </c>
      <c r="B94" s="292" t="s">
        <v>254</v>
      </c>
      <c r="C94" s="39">
        <f>C92-C93</f>
        <v>0</v>
      </c>
      <c r="D94" s="39">
        <f>D92-D93</f>
        <v>0</v>
      </c>
      <c r="E94" s="39">
        <f>E92-E93</f>
        <v>0</v>
      </c>
    </row>
    <row r="95" spans="1:5" ht="26.4">
      <c r="A95" s="304" t="s">
        <v>60</v>
      </c>
      <c r="B95" s="305" t="s">
        <v>71</v>
      </c>
      <c r="C95" s="417"/>
      <c r="D95" s="417"/>
      <c r="E95" s="417"/>
    </row>
    <row r="96" spans="1:5">
      <c r="A96" s="311" t="s">
        <v>58</v>
      </c>
      <c r="B96" s="10" t="s">
        <v>147</v>
      </c>
      <c r="C96" s="451">
        <f>SUM(C97:C101)</f>
        <v>0</v>
      </c>
      <c r="D96" s="451">
        <f>SUM(D97:D101)</f>
        <v>0</v>
      </c>
      <c r="E96" s="451">
        <f>SUM(E97:E101)</f>
        <v>0</v>
      </c>
    </row>
    <row r="97" spans="1:5" ht="39.6">
      <c r="A97" s="308">
        <v>1</v>
      </c>
      <c r="B97" s="192" t="s">
        <v>324</v>
      </c>
      <c r="C97" s="42"/>
      <c r="D97" s="42"/>
      <c r="E97" s="42"/>
    </row>
    <row r="98" spans="1:5">
      <c r="A98" s="308">
        <v>2</v>
      </c>
      <c r="B98" s="192" t="s">
        <v>225</v>
      </c>
      <c r="C98" s="42"/>
      <c r="D98" s="42"/>
      <c r="E98" s="42"/>
    </row>
    <row r="99" spans="1:5">
      <c r="A99" s="308">
        <v>3</v>
      </c>
      <c r="B99" s="192" t="s">
        <v>294</v>
      </c>
      <c r="C99" s="42"/>
      <c r="D99" s="42"/>
      <c r="E99" s="42"/>
    </row>
    <row r="100" spans="1:5">
      <c r="A100" s="308">
        <v>4</v>
      </c>
      <c r="B100" s="192" t="s">
        <v>325</v>
      </c>
      <c r="C100" s="42"/>
      <c r="D100" s="42"/>
      <c r="E100" s="42"/>
    </row>
    <row r="101" spans="1:5">
      <c r="A101" s="308">
        <v>5</v>
      </c>
      <c r="B101" s="192" t="s">
        <v>326</v>
      </c>
      <c r="C101" s="42"/>
      <c r="D101" s="42"/>
      <c r="E101" s="42"/>
    </row>
    <row r="102" spans="1:5">
      <c r="A102" s="311" t="s">
        <v>133</v>
      </c>
      <c r="B102" s="10" t="s">
        <v>139</v>
      </c>
      <c r="C102" s="451">
        <f>SUM(C103:C105)</f>
        <v>0</v>
      </c>
      <c r="D102" s="451">
        <f>SUM(D103:D105)</f>
        <v>0</v>
      </c>
      <c r="E102" s="451">
        <f>SUM(E103:E105)</f>
        <v>0</v>
      </c>
    </row>
    <row r="103" spans="1:5">
      <c r="A103" s="308">
        <v>1</v>
      </c>
      <c r="B103" s="192" t="s">
        <v>327</v>
      </c>
      <c r="C103" s="42"/>
      <c r="D103" s="42"/>
      <c r="E103" s="42"/>
    </row>
    <row r="104" spans="1:5">
      <c r="A104" s="308">
        <v>2</v>
      </c>
      <c r="B104" s="192" t="s">
        <v>328</v>
      </c>
      <c r="C104" s="42"/>
      <c r="D104" s="42"/>
      <c r="E104" s="42"/>
    </row>
    <row r="105" spans="1:5">
      <c r="A105" s="308">
        <v>3</v>
      </c>
      <c r="B105" s="192" t="s">
        <v>329</v>
      </c>
      <c r="C105" s="42"/>
      <c r="D105" s="42"/>
      <c r="E105" s="42"/>
    </row>
    <row r="106" spans="1:5" ht="26.4">
      <c r="A106" s="309" t="s">
        <v>144</v>
      </c>
      <c r="B106" s="292" t="s">
        <v>265</v>
      </c>
      <c r="C106" s="39">
        <f>C96-C102</f>
        <v>0</v>
      </c>
      <c r="D106" s="39">
        <f>D96-D102</f>
        <v>0</v>
      </c>
      <c r="E106" s="39">
        <f>E96-E102</f>
        <v>0</v>
      </c>
    </row>
    <row r="107" spans="1:5">
      <c r="A107" s="311" t="s">
        <v>61</v>
      </c>
      <c r="B107" s="10" t="s">
        <v>72</v>
      </c>
      <c r="C107" s="451">
        <f>C90+C94+C106</f>
        <v>0</v>
      </c>
      <c r="D107" s="451">
        <f>D90+D94+D106</f>
        <v>0</v>
      </c>
      <c r="E107" s="451">
        <f>E90+E94+E106</f>
        <v>0</v>
      </c>
    </row>
    <row r="108" spans="1:5">
      <c r="A108" s="311" t="s">
        <v>62</v>
      </c>
      <c r="B108" s="10" t="s">
        <v>73</v>
      </c>
      <c r="C108" s="451"/>
      <c r="D108" s="451"/>
      <c r="E108" s="451"/>
    </row>
    <row r="109" spans="1:5">
      <c r="A109" s="313" t="s">
        <v>63</v>
      </c>
      <c r="B109" s="314" t="s">
        <v>74</v>
      </c>
      <c r="C109" s="452">
        <f>C107+C108</f>
        <v>0</v>
      </c>
      <c r="D109" s="452">
        <f>D107+D108</f>
        <v>0</v>
      </c>
      <c r="E109" s="452">
        <f>E107+E108</f>
        <v>0</v>
      </c>
    </row>
  </sheetData>
  <customSheetViews>
    <customSheetView guid="{42981FEF-5313-4B99-8040-85340FCD82AA}" scale="90" topLeftCell="A91">
      <selection activeCell="D65" sqref="D65"/>
      <pageMargins left="0.7" right="0.7" top="0.75" bottom="0.75" header="0.3" footer="0.3"/>
    </customSheetView>
    <customSheetView guid="{9EC9AAF8-31E5-417A-A928-3DBD93AA7952}">
      <selection activeCell="H25" sqref="H25"/>
      <pageMargins left="0.7" right="0.7" top="0.75" bottom="0.75" header="0.3" footer="0.3"/>
    </customSheetView>
    <customSheetView guid="{F7D79B8D-92A2-4094-827A-AE8F90DE993F}" topLeftCell="A97">
      <selection activeCell="H25" sqref="H25"/>
      <pageMargins left="0.7" right="0.7" top="0.75" bottom="0.75" header="0.3" footer="0.3"/>
    </customSheetView>
    <customSheetView guid="{19015944-8DC3-4198-B28B-DDAFEE7C00D9}" scale="90" topLeftCell="A91">
      <selection activeCell="D65" sqref="D65"/>
      <pageMargins left="0.7" right="0.7" top="0.75" bottom="0.75" header="0.3" footer="0.3"/>
    </customSheetView>
    <customSheetView guid="{7459C945-4CDE-4B11-9340-999C59B3DCDD}" scale="90" topLeftCell="A91">
      <selection activeCell="D65" sqref="D65"/>
      <pageMargins left="0.7" right="0.7" top="0.75" bottom="0.75" header="0.3" footer="0.3"/>
    </customSheetView>
    <customSheetView guid="{BD8A273F-EBDA-4BF5-9FEF-0F811D076781}" scale="90" topLeftCell="A34">
      <selection activeCell="D65" sqref="D65"/>
      <pageMargins left="0.7" right="0.7" top="0.75" bottom="0.75" header="0.3" footer="0.3"/>
    </customSheetView>
  </customSheetViews>
  <mergeCells count="1">
    <mergeCell ref="G3:M7"/>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N34"/>
  <sheetViews>
    <sheetView zoomScaleNormal="100" zoomScaleSheetLayoutView="85" workbookViewId="0">
      <selection activeCell="F23" sqref="F23"/>
    </sheetView>
  </sheetViews>
  <sheetFormatPr defaultRowHeight="13.2"/>
  <sheetData>
    <row r="1" spans="1:14">
      <c r="A1" s="83"/>
      <c r="B1" s="83"/>
      <c r="C1" s="83"/>
      <c r="D1" s="83"/>
      <c r="E1" s="83"/>
      <c r="F1" s="83"/>
      <c r="G1" s="83"/>
      <c r="H1" s="83"/>
      <c r="I1" s="83"/>
      <c r="J1" s="83"/>
      <c r="K1" s="83"/>
      <c r="L1" s="83"/>
      <c r="M1" s="83"/>
      <c r="N1" s="83"/>
    </row>
    <row r="2" spans="1:14" ht="32.25" customHeight="1">
      <c r="A2" s="552" t="s">
        <v>95</v>
      </c>
      <c r="B2" s="552"/>
      <c r="C2" s="552"/>
      <c r="D2" s="552"/>
      <c r="E2" s="552"/>
      <c r="F2" s="552"/>
      <c r="G2" s="552"/>
      <c r="H2" s="83"/>
      <c r="I2" s="83"/>
      <c r="J2" s="83"/>
      <c r="K2" s="83"/>
      <c r="L2" s="83"/>
      <c r="M2" s="83"/>
      <c r="N2" s="83"/>
    </row>
    <row r="3" spans="1:14">
      <c r="A3" s="83"/>
      <c r="B3" s="83"/>
      <c r="C3" s="83"/>
      <c r="D3" s="83"/>
      <c r="E3" s="83"/>
      <c r="F3" s="83"/>
      <c r="G3" s="83"/>
      <c r="H3" s="83"/>
      <c r="I3" s="83"/>
      <c r="J3" s="83"/>
      <c r="K3" s="83"/>
      <c r="L3" s="83"/>
      <c r="M3" s="83"/>
      <c r="N3" s="83"/>
    </row>
    <row r="4" spans="1:14">
      <c r="A4" s="83"/>
      <c r="B4" s="83"/>
      <c r="C4" s="83"/>
      <c r="D4" s="83"/>
      <c r="E4" s="83"/>
      <c r="F4" s="83"/>
      <c r="G4" s="83"/>
      <c r="H4" s="83"/>
      <c r="I4" s="83"/>
      <c r="J4" s="83"/>
      <c r="K4" s="83"/>
      <c r="L4" s="83"/>
      <c r="M4" s="83"/>
      <c r="N4" s="83"/>
    </row>
    <row r="5" spans="1:14">
      <c r="A5" s="83"/>
      <c r="B5" s="83"/>
      <c r="C5" s="83"/>
      <c r="D5" s="83"/>
      <c r="E5" s="83"/>
      <c r="F5" s="83"/>
      <c r="G5" s="83"/>
      <c r="H5" s="83"/>
      <c r="I5" s="83"/>
      <c r="J5" s="83"/>
      <c r="K5" s="83"/>
      <c r="L5" s="83"/>
      <c r="M5" s="83"/>
      <c r="N5" s="83"/>
    </row>
    <row r="6" spans="1:14">
      <c r="A6" s="83"/>
      <c r="B6" s="83"/>
      <c r="C6" s="83"/>
      <c r="D6" s="83"/>
      <c r="E6" s="83"/>
      <c r="F6" s="83"/>
      <c r="G6" s="83"/>
      <c r="H6" s="83"/>
      <c r="I6" s="83"/>
      <c r="J6" s="83"/>
      <c r="K6" s="83"/>
      <c r="L6" s="83"/>
      <c r="M6" s="83"/>
      <c r="N6" s="83"/>
    </row>
    <row r="7" spans="1:14">
      <c r="A7" s="83"/>
      <c r="B7" s="83"/>
      <c r="C7" s="83"/>
      <c r="D7" s="83"/>
      <c r="E7" s="83"/>
      <c r="F7" s="83"/>
      <c r="G7" s="83"/>
      <c r="H7" s="83"/>
      <c r="I7" s="83"/>
      <c r="J7" s="83"/>
      <c r="K7" s="83"/>
      <c r="L7" s="83"/>
      <c r="M7" s="83"/>
      <c r="N7" s="83"/>
    </row>
    <row r="8" spans="1:14">
      <c r="A8" s="83"/>
      <c r="B8" s="83"/>
      <c r="C8" s="83"/>
      <c r="D8" s="83"/>
      <c r="E8" s="83"/>
      <c r="F8" s="83"/>
      <c r="G8" s="83"/>
      <c r="H8" s="83"/>
      <c r="I8" s="83"/>
      <c r="J8" s="83"/>
      <c r="K8" s="83"/>
      <c r="L8" s="83"/>
      <c r="M8" s="83"/>
      <c r="N8" s="83"/>
    </row>
    <row r="9" spans="1:14">
      <c r="A9" s="83"/>
      <c r="B9" s="83"/>
      <c r="C9" s="83"/>
      <c r="D9" s="83"/>
      <c r="E9" s="83"/>
      <c r="F9" s="83"/>
      <c r="G9" s="83"/>
      <c r="H9" s="83"/>
      <c r="I9" s="83"/>
      <c r="J9" s="83"/>
      <c r="K9" s="83"/>
      <c r="L9" s="83"/>
      <c r="M9" s="83"/>
      <c r="N9" s="83"/>
    </row>
    <row r="10" spans="1:14">
      <c r="A10" s="83"/>
      <c r="B10" s="83"/>
      <c r="C10" s="83"/>
      <c r="D10" s="83"/>
      <c r="E10" s="83"/>
      <c r="F10" s="83"/>
      <c r="G10" s="83"/>
      <c r="H10" s="83"/>
      <c r="I10" s="83"/>
      <c r="J10" s="83"/>
      <c r="K10" s="83"/>
      <c r="L10" s="83"/>
      <c r="M10" s="83"/>
      <c r="N10" s="83"/>
    </row>
    <row r="11" spans="1:14">
      <c r="A11" s="83"/>
      <c r="B11" s="83"/>
      <c r="C11" s="83"/>
      <c r="D11" s="83"/>
      <c r="E11" s="83"/>
      <c r="F11" s="83"/>
      <c r="G11" s="83"/>
      <c r="H11" s="83"/>
      <c r="I11" s="83"/>
      <c r="J11" s="83"/>
      <c r="K11" s="83"/>
      <c r="L11" s="83"/>
      <c r="M11" s="83"/>
      <c r="N11" s="83"/>
    </row>
    <row r="12" spans="1:14">
      <c r="A12" s="83"/>
      <c r="B12" s="83"/>
      <c r="C12" s="83"/>
      <c r="D12" s="83"/>
      <c r="E12" s="83"/>
      <c r="F12" s="83"/>
      <c r="G12" s="83"/>
      <c r="H12" s="83"/>
      <c r="I12" s="83"/>
      <c r="J12" s="83"/>
      <c r="K12" s="83"/>
      <c r="L12" s="83"/>
      <c r="M12" s="83"/>
      <c r="N12" s="83"/>
    </row>
    <row r="13" spans="1:14">
      <c r="A13" s="83"/>
      <c r="B13" s="83"/>
      <c r="C13" s="83"/>
      <c r="D13" s="83"/>
      <c r="E13" s="83"/>
      <c r="F13" s="83"/>
      <c r="G13" s="83"/>
      <c r="H13" s="83"/>
      <c r="I13" s="83"/>
      <c r="J13" s="83"/>
      <c r="K13" s="83"/>
      <c r="L13" s="83"/>
      <c r="M13" s="83"/>
      <c r="N13" s="83"/>
    </row>
    <row r="14" spans="1:14">
      <c r="A14" s="83"/>
      <c r="B14" s="83"/>
      <c r="C14" s="83"/>
      <c r="D14" s="83"/>
      <c r="E14" s="83"/>
      <c r="F14" s="83"/>
      <c r="G14" s="83"/>
      <c r="H14" s="83"/>
      <c r="I14" s="83"/>
      <c r="J14" s="83"/>
      <c r="K14" s="83"/>
      <c r="L14" s="83"/>
      <c r="M14" s="83"/>
      <c r="N14" s="83"/>
    </row>
    <row r="15" spans="1:14">
      <c r="A15" s="83"/>
      <c r="B15" s="83"/>
      <c r="C15" s="83"/>
      <c r="D15" s="83"/>
      <c r="E15" s="83"/>
      <c r="F15" s="83"/>
      <c r="G15" s="83"/>
      <c r="H15" s="83"/>
      <c r="I15" s="83"/>
      <c r="J15" s="83"/>
      <c r="K15" s="83"/>
      <c r="L15" s="83"/>
      <c r="M15" s="83"/>
      <c r="N15" s="83"/>
    </row>
    <row r="16" spans="1:14">
      <c r="A16" s="83"/>
      <c r="B16" s="83"/>
      <c r="C16" s="83"/>
      <c r="D16" s="83"/>
      <c r="E16" s="83"/>
      <c r="F16" s="83"/>
      <c r="G16" s="83"/>
      <c r="H16" s="83"/>
      <c r="I16" s="83"/>
      <c r="J16" s="83"/>
      <c r="K16" s="83"/>
      <c r="L16" s="83"/>
      <c r="M16" s="83"/>
      <c r="N16" s="83"/>
    </row>
    <row r="17" spans="1:14">
      <c r="A17" s="83"/>
      <c r="B17" s="83"/>
      <c r="C17" s="83"/>
      <c r="D17" s="83"/>
      <c r="E17" s="83"/>
      <c r="F17" s="83"/>
      <c r="G17" s="83"/>
      <c r="H17" s="83"/>
      <c r="I17" s="83"/>
      <c r="J17" s="83"/>
      <c r="K17" s="83"/>
      <c r="L17" s="83"/>
      <c r="M17" s="83"/>
      <c r="N17" s="83"/>
    </row>
    <row r="18" spans="1:14">
      <c r="A18" s="83"/>
      <c r="B18" s="83"/>
      <c r="C18" s="83"/>
      <c r="D18" s="83"/>
      <c r="E18" s="83"/>
      <c r="F18" s="83"/>
      <c r="G18" s="83"/>
      <c r="H18" s="83"/>
      <c r="I18" s="83"/>
      <c r="J18" s="83"/>
      <c r="K18" s="83"/>
      <c r="L18" s="83"/>
      <c r="M18" s="83"/>
      <c r="N18" s="83"/>
    </row>
    <row r="19" spans="1:14">
      <c r="A19" s="83"/>
      <c r="B19" s="83"/>
      <c r="C19" s="83"/>
      <c r="D19" s="83"/>
      <c r="E19" s="83"/>
      <c r="F19" s="83"/>
      <c r="G19" s="83"/>
      <c r="H19" s="83"/>
      <c r="I19" s="83"/>
      <c r="J19" s="83"/>
      <c r="K19" s="83"/>
      <c r="L19" s="83"/>
      <c r="M19" s="83"/>
      <c r="N19" s="83"/>
    </row>
    <row r="20" spans="1:14">
      <c r="A20" s="83"/>
      <c r="B20" s="83"/>
      <c r="C20" s="83"/>
      <c r="D20" s="83"/>
      <c r="E20" s="83"/>
      <c r="F20" s="83"/>
      <c r="G20" s="83"/>
      <c r="H20" s="83"/>
      <c r="I20" s="83"/>
      <c r="J20" s="83"/>
      <c r="K20" s="83"/>
      <c r="L20" s="83"/>
      <c r="M20" s="83"/>
      <c r="N20" s="83"/>
    </row>
    <row r="21" spans="1:14">
      <c r="A21" s="83"/>
      <c r="B21" s="83"/>
      <c r="C21" s="83"/>
      <c r="D21" s="83"/>
      <c r="E21" s="83"/>
      <c r="F21" s="83"/>
      <c r="G21" s="83"/>
      <c r="H21" s="83"/>
      <c r="I21" s="83"/>
      <c r="J21" s="83"/>
      <c r="K21" s="83"/>
      <c r="L21" s="83"/>
      <c r="M21" s="83"/>
      <c r="N21" s="83"/>
    </row>
    <row r="22" spans="1:14">
      <c r="A22" s="83"/>
      <c r="B22" s="83"/>
      <c r="C22" s="83"/>
      <c r="D22" s="83"/>
      <c r="E22" s="83"/>
      <c r="F22" s="83"/>
      <c r="G22" s="83"/>
      <c r="H22" s="83"/>
      <c r="I22" s="83"/>
      <c r="J22" s="83"/>
      <c r="K22" s="83"/>
      <c r="L22" s="83"/>
      <c r="M22" s="83"/>
      <c r="N22" s="83"/>
    </row>
    <row r="23" spans="1:14">
      <c r="A23" s="83"/>
      <c r="B23" s="83"/>
      <c r="C23" s="83"/>
      <c r="D23" s="83"/>
      <c r="E23" s="83"/>
      <c r="F23" s="83"/>
      <c r="G23" s="83"/>
      <c r="H23" s="83"/>
      <c r="I23" s="83"/>
      <c r="J23" s="83"/>
      <c r="K23" s="83"/>
      <c r="L23" s="83"/>
      <c r="M23" s="83"/>
      <c r="N23" s="83"/>
    </row>
    <row r="24" spans="1:14">
      <c r="A24" s="83"/>
      <c r="B24" s="83"/>
      <c r="C24" s="83"/>
      <c r="D24" s="83"/>
      <c r="E24" s="83"/>
      <c r="F24" s="83"/>
      <c r="G24" s="83"/>
      <c r="H24" s="83"/>
      <c r="I24" s="83"/>
      <c r="J24" s="83"/>
      <c r="K24" s="83"/>
      <c r="L24" s="83"/>
      <c r="M24" s="83"/>
      <c r="N24" s="83"/>
    </row>
    <row r="25" spans="1:14">
      <c r="A25" s="83"/>
      <c r="B25" s="83"/>
      <c r="C25" s="83"/>
      <c r="D25" s="83"/>
      <c r="E25" s="83"/>
      <c r="F25" s="83"/>
      <c r="G25" s="83"/>
      <c r="H25" s="83"/>
      <c r="I25" s="83"/>
      <c r="J25" s="83"/>
      <c r="K25" s="83"/>
      <c r="L25" s="83"/>
      <c r="M25" s="83"/>
      <c r="N25" s="83"/>
    </row>
    <row r="26" spans="1:14">
      <c r="A26" s="83"/>
      <c r="B26" s="83"/>
      <c r="C26" s="83"/>
      <c r="D26" s="83"/>
      <c r="E26" s="83"/>
      <c r="F26" s="83"/>
      <c r="G26" s="83"/>
      <c r="H26" s="83"/>
      <c r="I26" s="83"/>
      <c r="J26" s="83"/>
      <c r="K26" s="83"/>
      <c r="L26" s="83"/>
      <c r="M26" s="83"/>
      <c r="N26" s="83"/>
    </row>
    <row r="27" spans="1:14">
      <c r="A27" s="83"/>
      <c r="B27" s="83"/>
      <c r="C27" s="83"/>
      <c r="D27" s="83"/>
      <c r="E27" s="83"/>
      <c r="F27" s="83"/>
      <c r="G27" s="83"/>
      <c r="H27" s="83"/>
      <c r="I27" s="83"/>
      <c r="J27" s="83"/>
      <c r="K27" s="83"/>
      <c r="L27" s="83"/>
      <c r="M27" s="83"/>
      <c r="N27" s="83"/>
    </row>
    <row r="28" spans="1:14">
      <c r="A28" s="83"/>
      <c r="B28" s="83"/>
      <c r="C28" s="83"/>
      <c r="D28" s="83"/>
      <c r="E28" s="83"/>
      <c r="F28" s="83"/>
      <c r="G28" s="83"/>
      <c r="H28" s="83"/>
      <c r="I28" s="83"/>
      <c r="J28" s="83"/>
      <c r="K28" s="83"/>
      <c r="L28" s="83"/>
      <c r="M28" s="83"/>
      <c r="N28" s="83"/>
    </row>
    <row r="29" spans="1:14">
      <c r="A29" s="83"/>
      <c r="B29" s="83"/>
      <c r="C29" s="83"/>
      <c r="D29" s="83"/>
      <c r="E29" s="83"/>
      <c r="F29" s="83"/>
      <c r="G29" s="83"/>
      <c r="H29" s="83"/>
      <c r="I29" s="83"/>
      <c r="J29" s="83"/>
      <c r="K29" s="83"/>
      <c r="L29" s="83"/>
      <c r="M29" s="83"/>
      <c r="N29" s="83"/>
    </row>
    <row r="30" spans="1:14">
      <c r="A30" s="83"/>
      <c r="B30" s="83"/>
      <c r="C30" s="83"/>
      <c r="D30" s="83"/>
      <c r="E30" s="83"/>
      <c r="F30" s="83"/>
      <c r="G30" s="83"/>
      <c r="H30" s="83"/>
      <c r="I30" s="83"/>
      <c r="J30" s="83"/>
      <c r="K30" s="83"/>
      <c r="L30" s="83"/>
      <c r="M30" s="83"/>
      <c r="N30" s="83"/>
    </row>
    <row r="31" spans="1:14">
      <c r="A31" s="83"/>
      <c r="B31" s="83"/>
      <c r="C31" s="83"/>
      <c r="D31" s="83"/>
      <c r="E31" s="83"/>
      <c r="F31" s="83"/>
      <c r="G31" s="83"/>
      <c r="H31" s="83"/>
      <c r="I31" s="83"/>
      <c r="J31" s="83"/>
      <c r="K31" s="83"/>
      <c r="L31" s="83"/>
      <c r="M31" s="83"/>
      <c r="N31" s="83"/>
    </row>
    <row r="32" spans="1:14">
      <c r="A32" s="83"/>
      <c r="B32" s="83"/>
      <c r="C32" s="83"/>
      <c r="D32" s="83"/>
      <c r="E32" s="83"/>
      <c r="F32" s="83"/>
      <c r="G32" s="83"/>
      <c r="H32" s="83"/>
      <c r="I32" s="83"/>
      <c r="J32" s="83"/>
      <c r="K32" s="83"/>
      <c r="L32" s="83"/>
      <c r="M32" s="83"/>
      <c r="N32" s="83"/>
    </row>
    <row r="33" spans="1:14">
      <c r="A33" s="83"/>
      <c r="B33" s="83"/>
      <c r="C33" s="83"/>
      <c r="D33" s="83"/>
      <c r="E33" s="83"/>
      <c r="F33" s="83"/>
      <c r="G33" s="83"/>
      <c r="H33" s="83"/>
      <c r="I33" s="83"/>
      <c r="J33" s="83"/>
      <c r="K33" s="83"/>
      <c r="L33" s="83"/>
      <c r="M33" s="83"/>
      <c r="N33" s="83"/>
    </row>
    <row r="34" spans="1:14">
      <c r="A34" s="83"/>
      <c r="B34" s="83"/>
      <c r="C34" s="83"/>
      <c r="D34" s="83"/>
      <c r="E34" s="83"/>
      <c r="F34" s="83"/>
      <c r="G34" s="83"/>
      <c r="H34" s="83"/>
      <c r="I34" s="83"/>
      <c r="J34" s="83"/>
      <c r="K34" s="83"/>
      <c r="L34" s="83"/>
      <c r="M34" s="83"/>
      <c r="N34" s="83"/>
    </row>
  </sheetData>
  <customSheetViews>
    <customSheetView guid="{42981FEF-5313-4B99-8040-85340FCD82AA}" showPageBreaks="1" printArea="1">
      <selection activeCell="F23" sqref="F23"/>
      <pageMargins left="0.75" right="0.75" top="0.4" bottom="1" header="0.24" footer="0.5"/>
      <pageSetup paperSize="9" orientation="landscape" r:id="rId1"/>
      <headerFooter alignWithMargins="0"/>
    </customSheetView>
    <customSheetView guid="{9EC9AAF8-31E5-417A-A928-3DBD93AA7952}" showPageBreaks="1" printArea="1">
      <selection activeCell="J8" sqref="J8"/>
      <pageMargins left="0.75" right="0.75" top="0.4" bottom="1" header="0.24" footer="0.5"/>
      <pageSetup paperSize="9" orientation="landscape" r:id="rId2"/>
      <headerFooter alignWithMargins="0"/>
    </customSheetView>
    <customSheetView guid="{F7D79B8D-92A2-4094-827A-AE8F90DE993F}">
      <selection activeCell="J8" sqref="J8"/>
      <pageMargins left="0.75" right="0.75" top="0.4" bottom="1" header="0.24" footer="0.5"/>
      <pageSetup paperSize="9" orientation="landscape" r:id="rId3"/>
      <headerFooter alignWithMargins="0"/>
    </customSheetView>
    <customSheetView guid="{19015944-8DC3-4198-B28B-DDAFEE7C00D9}" showPageBreaks="1" printArea="1">
      <selection activeCell="F23" sqref="F23"/>
      <pageMargins left="0.75" right="0.75" top="0.4" bottom="1" header="0.24" footer="0.5"/>
      <pageSetup paperSize="9" orientation="landscape" r:id="rId4"/>
      <headerFooter alignWithMargins="0"/>
    </customSheetView>
    <customSheetView guid="{7459C945-4CDE-4B11-9340-999C59B3DCDD}" showPageBreaks="1" printArea="1">
      <selection activeCell="F23" sqref="F23"/>
      <pageMargins left="0.75" right="0.75" top="0.4" bottom="1" header="0.24" footer="0.5"/>
      <pageSetup paperSize="9" orientation="landscape" r:id="rId5"/>
      <headerFooter alignWithMargins="0"/>
    </customSheetView>
    <customSheetView guid="{BD8A273F-EBDA-4BF5-9FEF-0F811D076781}" showPageBreaks="1" printArea="1">
      <selection activeCell="F23" sqref="F23"/>
      <pageMargins left="0.75" right="0.75" top="0.4" bottom="1" header="0.24" footer="0.5"/>
      <pageSetup paperSize="9" orientation="landscape" r:id="rId6"/>
      <headerFooter alignWithMargins="0"/>
    </customSheetView>
  </customSheetViews>
  <mergeCells count="1">
    <mergeCell ref="A2:G2"/>
  </mergeCells>
  <phoneticPr fontId="31" type="noConversion"/>
  <pageMargins left="0.75" right="0.75" top="0.4" bottom="1" header="0.24" footer="0.5"/>
  <pageSetup paperSize="9" orientation="landscape" r:id="rId7"/>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F18"/>
  <sheetViews>
    <sheetView zoomScaleNormal="100" workbookViewId="0">
      <selection activeCell="C24" sqref="C24"/>
    </sheetView>
  </sheetViews>
  <sheetFormatPr defaultRowHeight="13.2"/>
  <cols>
    <col min="1" max="1" width="4.88671875" style="1" customWidth="1"/>
    <col min="2" max="2" width="36.6640625" customWidth="1"/>
    <col min="3" max="3" width="15" customWidth="1"/>
    <col min="4" max="4" width="15.5546875" customWidth="1"/>
    <col min="5" max="5" width="15.109375" customWidth="1"/>
  </cols>
  <sheetData>
    <row r="1" spans="1:6" ht="45" customHeight="1" thickBot="1">
      <c r="B1" s="553" t="s">
        <v>26</v>
      </c>
      <c r="C1" s="554"/>
      <c r="D1" s="554"/>
      <c r="E1" s="554"/>
      <c r="F1" s="555"/>
    </row>
    <row r="2" spans="1:6" ht="14.25" customHeight="1">
      <c r="A2"/>
    </row>
    <row r="3" spans="1:6">
      <c r="A3" s="28" t="s">
        <v>498</v>
      </c>
      <c r="B3" s="28"/>
      <c r="C3" s="28"/>
    </row>
    <row r="4" spans="1:6" ht="39.6">
      <c r="A4" s="472" t="s">
        <v>497</v>
      </c>
      <c r="B4" s="472" t="s">
        <v>487</v>
      </c>
      <c r="C4" s="472" t="s">
        <v>488</v>
      </c>
      <c r="D4" s="472" t="s">
        <v>489</v>
      </c>
      <c r="E4" s="472" t="s">
        <v>490</v>
      </c>
      <c r="F4" s="284"/>
    </row>
    <row r="5" spans="1:6">
      <c r="A5" s="473">
        <v>1</v>
      </c>
      <c r="B5" s="474"/>
      <c r="C5" s="475"/>
      <c r="D5" s="473" t="s">
        <v>491</v>
      </c>
      <c r="E5" s="473" t="s">
        <v>491</v>
      </c>
      <c r="F5" s="284"/>
    </row>
    <row r="6" spans="1:6">
      <c r="A6" s="473">
        <v>2</v>
      </c>
      <c r="B6" s="474"/>
      <c r="C6" s="475"/>
      <c r="D6" s="473"/>
      <c r="E6" s="473"/>
      <c r="F6" s="284"/>
    </row>
    <row r="7" spans="1:6">
      <c r="A7" s="473">
        <v>3</v>
      </c>
      <c r="B7" s="474"/>
      <c r="C7" s="475"/>
      <c r="D7" s="473"/>
      <c r="E7" s="473"/>
      <c r="F7" s="284"/>
    </row>
    <row r="8" spans="1:6">
      <c r="A8" s="473">
        <v>4</v>
      </c>
      <c r="B8" s="474"/>
      <c r="C8" s="475"/>
      <c r="D8" s="473"/>
      <c r="E8" s="473"/>
      <c r="F8" s="284"/>
    </row>
    <row r="9" spans="1:6">
      <c r="A9" s="473">
        <v>5</v>
      </c>
      <c r="B9" s="474"/>
      <c r="C9" s="475"/>
      <c r="D9" s="473"/>
      <c r="E9" s="473"/>
      <c r="F9" s="284"/>
    </row>
    <row r="10" spans="1:6">
      <c r="A10" s="473" t="s">
        <v>492</v>
      </c>
      <c r="B10" s="474"/>
      <c r="C10" s="475"/>
      <c r="D10" s="473"/>
      <c r="E10" s="473"/>
      <c r="F10" s="284"/>
    </row>
    <row r="11" spans="1:6">
      <c r="A11" s="473" t="s">
        <v>492</v>
      </c>
      <c r="B11" s="474"/>
      <c r="C11" s="475"/>
      <c r="D11" s="473"/>
      <c r="E11" s="473"/>
      <c r="F11" s="284"/>
    </row>
    <row r="12" spans="1:6" ht="13.8" thickBot="1">
      <c r="A12" s="473" t="s">
        <v>492</v>
      </c>
      <c r="B12" s="474"/>
      <c r="C12" s="476"/>
      <c r="D12" s="473"/>
      <c r="E12" s="473"/>
      <c r="F12" s="284"/>
    </row>
    <row r="13" spans="1:6" ht="13.8" thickBot="1">
      <c r="A13" s="472"/>
      <c r="B13" s="477" t="s">
        <v>493</v>
      </c>
      <c r="C13" s="478"/>
      <c r="D13" s="479" t="s">
        <v>494</v>
      </c>
      <c r="E13" s="473" t="s">
        <v>494</v>
      </c>
      <c r="F13" s="284"/>
    </row>
    <row r="14" spans="1:6" ht="13.8" thickBot="1">
      <c r="A14" s="473"/>
      <c r="B14" s="474" t="s">
        <v>495</v>
      </c>
      <c r="C14" s="480" t="s">
        <v>494</v>
      </c>
      <c r="D14" s="481"/>
      <c r="E14" s="479" t="s">
        <v>494</v>
      </c>
      <c r="F14" s="284"/>
    </row>
    <row r="15" spans="1:6" ht="13.8" thickBot="1">
      <c r="A15" s="473"/>
      <c r="B15" s="474" t="s">
        <v>496</v>
      </c>
      <c r="C15" s="473" t="s">
        <v>494</v>
      </c>
      <c r="D15" s="480" t="s">
        <v>494</v>
      </c>
      <c r="E15" s="481"/>
      <c r="F15" s="284"/>
    </row>
    <row r="16" spans="1:6">
      <c r="A16" s="284" t="s">
        <v>510</v>
      </c>
      <c r="B16" s="284"/>
      <c r="C16" s="284"/>
      <c r="D16" s="284"/>
      <c r="E16" s="284"/>
      <c r="F16" s="284"/>
    </row>
    <row r="17" spans="1:6">
      <c r="A17" s="91"/>
      <c r="B17" s="284"/>
      <c r="C17" s="284"/>
      <c r="D17" s="284"/>
      <c r="E17" s="284"/>
      <c r="F17" s="284"/>
    </row>
    <row r="18" spans="1:6">
      <c r="A18" s="91"/>
      <c r="B18" s="284"/>
      <c r="C18" s="284"/>
      <c r="D18" s="284"/>
      <c r="E18" s="284"/>
      <c r="F18" s="284"/>
    </row>
  </sheetData>
  <customSheetViews>
    <customSheetView guid="{42981FEF-5313-4B99-8040-85340FCD82AA}">
      <selection activeCell="L29" sqref="L29"/>
      <pageMargins left="0.75" right="0.75" top="0.51" bottom="1" header="0.32" footer="0.5"/>
      <pageSetup paperSize="9" orientation="landscape" r:id="rId1"/>
      <headerFooter alignWithMargins="0"/>
    </customSheetView>
    <customSheetView guid="{9EC9AAF8-31E5-417A-A928-3DBD93AA7952}">
      <selection activeCell="L29" sqref="L29"/>
      <pageMargins left="0.75" right="0.75" top="0.51" bottom="1" header="0.32" footer="0.5"/>
      <pageSetup paperSize="9" orientation="landscape" r:id="rId2"/>
      <headerFooter alignWithMargins="0"/>
    </customSheetView>
    <customSheetView guid="{F7D79B8D-92A2-4094-827A-AE8F90DE993F}">
      <selection activeCell="L29" sqref="L29"/>
      <pageMargins left="0.75" right="0.75" top="0.51" bottom="1" header="0.32" footer="0.5"/>
      <pageSetup paperSize="9" orientation="landscape" r:id="rId3"/>
      <headerFooter alignWithMargins="0"/>
    </customSheetView>
    <customSheetView guid="{19015944-8DC3-4198-B28B-DDAFEE7C00D9}">
      <selection activeCell="L29" sqref="L29"/>
      <pageMargins left="0.75" right="0.75" top="0.51" bottom="1" header="0.32" footer="0.5"/>
      <pageSetup paperSize="9" orientation="landscape" r:id="rId4"/>
      <headerFooter alignWithMargins="0"/>
    </customSheetView>
    <customSheetView guid="{7459C945-4CDE-4B11-9340-999C59B3DCDD}">
      <selection activeCell="L29" sqref="L29"/>
      <pageMargins left="0.75" right="0.75" top="0.51" bottom="1" header="0.32" footer="0.5"/>
      <pageSetup paperSize="9" orientation="landscape" r:id="rId5"/>
      <headerFooter alignWithMargins="0"/>
    </customSheetView>
    <customSheetView guid="{BD8A273F-EBDA-4BF5-9FEF-0F811D076781}">
      <selection activeCell="L29" sqref="L29"/>
      <pageMargins left="0.75" right="0.75" top="0.51" bottom="1" header="0.32" footer="0.5"/>
      <pageSetup paperSize="9" orientation="landscape" r:id="rId6"/>
      <headerFooter alignWithMargins="0"/>
    </customSheetView>
  </customSheetViews>
  <mergeCells count="1">
    <mergeCell ref="B1:F1"/>
  </mergeCells>
  <phoneticPr fontId="0" type="noConversion"/>
  <pageMargins left="0.75" right="0.75" top="0.51" bottom="1" header="0.32" footer="0.5"/>
  <pageSetup paperSize="9" orientation="landscape" r:id="rId7"/>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E1"/>
  <sheetViews>
    <sheetView workbookViewId="0">
      <selection activeCell="H25" sqref="H25"/>
    </sheetView>
  </sheetViews>
  <sheetFormatPr defaultRowHeight="13.2"/>
  <sheetData>
    <row r="1" spans="1:5" ht="45" customHeight="1" thickBot="1">
      <c r="A1" s="553" t="s">
        <v>84</v>
      </c>
      <c r="B1" s="554"/>
      <c r="C1" s="554"/>
      <c r="D1" s="554"/>
      <c r="E1" s="555"/>
    </row>
  </sheetData>
  <customSheetViews>
    <customSheetView guid="{42981FEF-5313-4B99-8040-85340FCD82AA}">
      <selection activeCell="H25" sqref="H25"/>
      <pageMargins left="0.75" right="0.75" top="0.48" bottom="1" header="0.33" footer="0.5"/>
      <pageSetup paperSize="9" orientation="landscape" r:id="rId1"/>
      <headerFooter alignWithMargins="0"/>
    </customSheetView>
    <customSheetView guid="{9EC9AAF8-31E5-417A-A928-3DBD93AA7952}">
      <selection activeCell="H25" sqref="H25"/>
      <pageMargins left="0.75" right="0.75" top="0.48" bottom="1" header="0.33" footer="0.5"/>
      <pageSetup paperSize="9" orientation="landscape" r:id="rId2"/>
      <headerFooter alignWithMargins="0"/>
    </customSheetView>
    <customSheetView guid="{F7D79B8D-92A2-4094-827A-AE8F90DE993F}">
      <selection activeCell="H25" sqref="H25"/>
      <pageMargins left="0.75" right="0.75" top="0.48" bottom="1" header="0.33" footer="0.5"/>
      <pageSetup paperSize="9" orientation="landscape" r:id="rId3"/>
      <headerFooter alignWithMargins="0"/>
    </customSheetView>
    <customSheetView guid="{19015944-8DC3-4198-B28B-DDAFEE7C00D9}">
      <selection activeCell="H25" sqref="H25"/>
      <pageMargins left="0.75" right="0.75" top="0.48" bottom="1" header="0.33" footer="0.5"/>
      <pageSetup paperSize="9" orientation="landscape" r:id="rId4"/>
      <headerFooter alignWithMargins="0"/>
    </customSheetView>
    <customSheetView guid="{7459C945-4CDE-4B11-9340-999C59B3DCDD}">
      <selection activeCell="H25" sqref="H25"/>
      <pageMargins left="0.75" right="0.75" top="0.48" bottom="1" header="0.33" footer="0.5"/>
      <pageSetup paperSize="9" orientation="landscape" r:id="rId5"/>
      <headerFooter alignWithMargins="0"/>
    </customSheetView>
    <customSheetView guid="{BD8A273F-EBDA-4BF5-9FEF-0F811D076781}">
      <selection activeCell="H25" sqref="H25"/>
      <pageMargins left="0.75" right="0.75" top="0.48" bottom="1" header="0.33" footer="0.5"/>
      <pageSetup paperSize="9" orientation="landscape" r:id="rId6"/>
      <headerFooter alignWithMargins="0"/>
    </customSheetView>
  </customSheetViews>
  <mergeCells count="1">
    <mergeCell ref="A1:E1"/>
  </mergeCells>
  <phoneticPr fontId="0" type="noConversion"/>
  <pageMargins left="0.75" right="0.75" top="0.48" bottom="1" header="0.33" footer="0.5"/>
  <pageSetup paperSize="9" orientation="landscape" r:id="rId7"/>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E1"/>
  <sheetViews>
    <sheetView workbookViewId="0">
      <selection activeCell="J25" sqref="J25"/>
    </sheetView>
  </sheetViews>
  <sheetFormatPr defaultRowHeight="13.2"/>
  <sheetData>
    <row r="1" spans="1:5" ht="51" customHeight="1" thickBot="1">
      <c r="A1" s="553" t="s">
        <v>75</v>
      </c>
      <c r="B1" s="554"/>
      <c r="C1" s="554"/>
      <c r="D1" s="554"/>
      <c r="E1" s="555"/>
    </row>
  </sheetData>
  <customSheetViews>
    <customSheetView guid="{42981FEF-5313-4B99-8040-85340FCD82AA}">
      <selection activeCell="J25" sqref="J25"/>
      <pageMargins left="0.75" right="0.75" top="0.53" bottom="1" header="0.28999999999999998" footer="0.5"/>
      <pageSetup paperSize="9" orientation="landscape" r:id="rId1"/>
      <headerFooter alignWithMargins="0"/>
    </customSheetView>
    <customSheetView guid="{9EC9AAF8-31E5-417A-A928-3DBD93AA7952}">
      <selection activeCell="P34" sqref="P34"/>
      <pageMargins left="0.75" right="0.75" top="0.53" bottom="1" header="0.28999999999999998" footer="0.5"/>
      <pageSetup paperSize="9" orientation="landscape" r:id="rId2"/>
      <headerFooter alignWithMargins="0"/>
    </customSheetView>
    <customSheetView guid="{F7D79B8D-92A2-4094-827A-AE8F90DE993F}">
      <selection activeCell="P34" sqref="P34"/>
      <pageMargins left="0.75" right="0.75" top="0.53" bottom="1" header="0.28999999999999998" footer="0.5"/>
      <pageSetup paperSize="9" orientation="landscape" r:id="rId3"/>
      <headerFooter alignWithMargins="0"/>
    </customSheetView>
    <customSheetView guid="{19015944-8DC3-4198-B28B-DDAFEE7C00D9}">
      <selection activeCell="J25" sqref="J25"/>
      <pageMargins left="0.75" right="0.75" top="0.53" bottom="1" header="0.28999999999999998" footer="0.5"/>
      <pageSetup paperSize="9" orientation="landscape" r:id="rId4"/>
      <headerFooter alignWithMargins="0"/>
    </customSheetView>
    <customSheetView guid="{7459C945-4CDE-4B11-9340-999C59B3DCDD}">
      <selection activeCell="J25" sqref="J25"/>
      <pageMargins left="0.75" right="0.75" top="0.53" bottom="1" header="0.28999999999999998" footer="0.5"/>
      <pageSetup paperSize="9" orientation="landscape" r:id="rId5"/>
      <headerFooter alignWithMargins="0"/>
    </customSheetView>
    <customSheetView guid="{BD8A273F-EBDA-4BF5-9FEF-0F811D076781}">
      <selection activeCell="J25" sqref="J25"/>
      <pageMargins left="0.75" right="0.75" top="0.53" bottom="1" header="0.28999999999999998" footer="0.5"/>
      <pageSetup paperSize="9" orientation="landscape" r:id="rId6"/>
      <headerFooter alignWithMargins="0"/>
    </customSheetView>
  </customSheetViews>
  <mergeCells count="1">
    <mergeCell ref="A1:E1"/>
  </mergeCells>
  <phoneticPr fontId="0" type="noConversion"/>
  <pageMargins left="0.75" right="0.75" top="0.53" bottom="1" header="0.28999999999999998" footer="0.5"/>
  <pageSetup paperSize="9" orientation="landscape" r:id="rId7"/>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G1"/>
  <sheetViews>
    <sheetView workbookViewId="0">
      <selection activeCell="C6" sqref="C6"/>
    </sheetView>
  </sheetViews>
  <sheetFormatPr defaultRowHeight="13.2"/>
  <sheetData>
    <row r="1" spans="1:7" ht="45" customHeight="1" thickBot="1">
      <c r="A1" s="553" t="s">
        <v>101</v>
      </c>
      <c r="B1" s="554"/>
      <c r="C1" s="554"/>
      <c r="D1" s="554"/>
      <c r="E1" s="554"/>
      <c r="F1" s="554"/>
      <c r="G1" s="555"/>
    </row>
  </sheetData>
  <customSheetViews>
    <customSheetView guid="{42981FEF-5313-4B99-8040-85340FCD82AA}">
      <selection activeCell="C6" sqref="C6"/>
      <pageMargins left="0.75" right="0.75" top="0.64" bottom="1" header="0.35" footer="0.5"/>
      <pageSetup paperSize="9" orientation="landscape" r:id="rId1"/>
      <headerFooter alignWithMargins="0"/>
    </customSheetView>
    <customSheetView guid="{9EC9AAF8-31E5-417A-A928-3DBD93AA7952}">
      <selection activeCell="C6" sqref="C6"/>
      <pageMargins left="0.75" right="0.75" top="0.64" bottom="1" header="0.35" footer="0.5"/>
      <pageSetup paperSize="9" orientation="landscape" r:id="rId2"/>
      <headerFooter alignWithMargins="0"/>
    </customSheetView>
    <customSheetView guid="{F7D79B8D-92A2-4094-827A-AE8F90DE993F}">
      <selection activeCell="C6" sqref="C6"/>
      <pageMargins left="0.75" right="0.75" top="0.64" bottom="1" header="0.35" footer="0.5"/>
      <pageSetup paperSize="9" orientation="landscape" r:id="rId3"/>
      <headerFooter alignWithMargins="0"/>
    </customSheetView>
    <customSheetView guid="{19015944-8DC3-4198-B28B-DDAFEE7C00D9}">
      <selection activeCell="C6" sqref="C6"/>
      <pageMargins left="0.75" right="0.75" top="0.64" bottom="1" header="0.35" footer="0.5"/>
      <pageSetup paperSize="9" orientation="landscape" r:id="rId4"/>
      <headerFooter alignWithMargins="0"/>
    </customSheetView>
    <customSheetView guid="{7459C945-4CDE-4B11-9340-999C59B3DCDD}">
      <selection activeCell="C6" sqref="C6"/>
      <pageMargins left="0.75" right="0.75" top="0.64" bottom="1" header="0.35" footer="0.5"/>
      <pageSetup paperSize="9" orientation="landscape" r:id="rId5"/>
      <headerFooter alignWithMargins="0"/>
    </customSheetView>
    <customSheetView guid="{BD8A273F-EBDA-4BF5-9FEF-0F811D076781}">
      <selection activeCell="C6" sqref="C6"/>
      <pageMargins left="0.75" right="0.75" top="0.64" bottom="1" header="0.35" footer="0.5"/>
      <pageSetup paperSize="9" orientation="landscape" r:id="rId6"/>
      <headerFooter alignWithMargins="0"/>
    </customSheetView>
  </customSheetViews>
  <mergeCells count="1">
    <mergeCell ref="A1:G1"/>
  </mergeCells>
  <phoneticPr fontId="0" type="noConversion"/>
  <pageMargins left="0.75" right="0.75" top="0.64" bottom="1" header="0.35" footer="0.5"/>
  <pageSetup paperSize="9" orientation="landscape" r:id="rId7"/>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E1"/>
  <sheetViews>
    <sheetView workbookViewId="0">
      <selection activeCell="Q36" sqref="Q36"/>
    </sheetView>
  </sheetViews>
  <sheetFormatPr defaultRowHeight="13.2"/>
  <sheetData>
    <row r="1" spans="1:5" ht="45" customHeight="1" thickBot="1">
      <c r="A1" s="553" t="s">
        <v>86</v>
      </c>
      <c r="B1" s="554"/>
      <c r="C1" s="554"/>
      <c r="D1" s="554"/>
      <c r="E1" s="555"/>
    </row>
  </sheetData>
  <customSheetViews>
    <customSheetView guid="{42981FEF-5313-4B99-8040-85340FCD82AA}">
      <selection activeCell="Q36" sqref="Q36"/>
      <pageMargins left="0.75" right="0.75" top="0.54" bottom="1" header="0.34" footer="0.5"/>
      <pageSetup paperSize="9" orientation="landscape" r:id="rId1"/>
      <headerFooter alignWithMargins="0"/>
    </customSheetView>
    <customSheetView guid="{9EC9AAF8-31E5-417A-A928-3DBD93AA7952}">
      <selection activeCell="Q36" sqref="Q36"/>
      <pageMargins left="0.75" right="0.75" top="0.54" bottom="1" header="0.34" footer="0.5"/>
      <pageSetup paperSize="9" orientation="landscape" r:id="rId2"/>
      <headerFooter alignWithMargins="0"/>
    </customSheetView>
    <customSheetView guid="{F7D79B8D-92A2-4094-827A-AE8F90DE993F}">
      <selection activeCell="Q36" sqref="Q36"/>
      <pageMargins left="0.75" right="0.75" top="0.54" bottom="1" header="0.34" footer="0.5"/>
      <pageSetup paperSize="9" orientation="landscape" r:id="rId3"/>
      <headerFooter alignWithMargins="0"/>
    </customSheetView>
    <customSheetView guid="{19015944-8DC3-4198-B28B-DDAFEE7C00D9}">
      <selection activeCell="Q36" sqref="Q36"/>
      <pageMargins left="0.75" right="0.75" top="0.54" bottom="1" header="0.34" footer="0.5"/>
      <pageSetup paperSize="9" orientation="landscape" r:id="rId4"/>
      <headerFooter alignWithMargins="0"/>
    </customSheetView>
    <customSheetView guid="{7459C945-4CDE-4B11-9340-999C59B3DCDD}">
      <selection activeCell="Q36" sqref="Q36"/>
      <pageMargins left="0.75" right="0.75" top="0.54" bottom="1" header="0.34" footer="0.5"/>
      <pageSetup paperSize="9" orientation="landscape" r:id="rId5"/>
      <headerFooter alignWithMargins="0"/>
    </customSheetView>
    <customSheetView guid="{BD8A273F-EBDA-4BF5-9FEF-0F811D076781}">
      <selection activeCell="Q36" sqref="Q36"/>
      <pageMargins left="0.75" right="0.75" top="0.54" bottom="1" header="0.34" footer="0.5"/>
      <pageSetup paperSize="9" orientation="landscape" r:id="rId6"/>
      <headerFooter alignWithMargins="0"/>
    </customSheetView>
  </customSheetViews>
  <mergeCells count="1">
    <mergeCell ref="A1:E1"/>
  </mergeCells>
  <phoneticPr fontId="0" type="noConversion"/>
  <pageMargins left="0.75" right="0.75" top="0.54" bottom="1" header="0.34" footer="0.5"/>
  <pageSetup paperSize="9" orientation="landscape" r:id="rId7"/>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E1"/>
  <sheetViews>
    <sheetView workbookViewId="0">
      <selection activeCell="D7" sqref="D7"/>
    </sheetView>
  </sheetViews>
  <sheetFormatPr defaultRowHeight="13.2"/>
  <sheetData>
    <row r="1" spans="1:5" ht="40.5" customHeight="1" thickBot="1">
      <c r="A1" s="553" t="s">
        <v>484</v>
      </c>
      <c r="B1" s="554"/>
      <c r="C1" s="554"/>
      <c r="D1" s="554"/>
      <c r="E1" s="555"/>
    </row>
  </sheetData>
  <customSheetViews>
    <customSheetView guid="{42981FEF-5313-4B99-8040-85340FCD82AA}">
      <selection activeCell="O30" sqref="O30"/>
      <pageMargins left="0.75" right="0.75" top="0.56000000000000005" bottom="1" header="0.36" footer="0.5"/>
      <pageSetup paperSize="9" orientation="landscape" r:id="rId1"/>
      <headerFooter alignWithMargins="0"/>
    </customSheetView>
    <customSheetView guid="{9EC9AAF8-31E5-417A-A928-3DBD93AA7952}">
      <selection activeCell="P14" sqref="P14"/>
      <pageMargins left="0.75" right="0.75" top="0.56000000000000005" bottom="1" header="0.36" footer="0.5"/>
      <pageSetup paperSize="9" orientation="landscape" r:id="rId2"/>
      <headerFooter alignWithMargins="0"/>
    </customSheetView>
    <customSheetView guid="{F7D79B8D-92A2-4094-827A-AE8F90DE993F}">
      <selection activeCell="P14" sqref="P14"/>
      <pageMargins left="0.75" right="0.75" top="0.56000000000000005" bottom="1" header="0.36" footer="0.5"/>
      <pageSetup paperSize="9" orientation="landscape" r:id="rId3"/>
      <headerFooter alignWithMargins="0"/>
    </customSheetView>
    <customSheetView guid="{19015944-8DC3-4198-B28B-DDAFEE7C00D9}">
      <selection activeCell="O30" sqref="O30"/>
      <pageMargins left="0.75" right="0.75" top="0.56000000000000005" bottom="1" header="0.36" footer="0.5"/>
      <pageSetup paperSize="9" orientation="landscape" r:id="rId4"/>
      <headerFooter alignWithMargins="0"/>
    </customSheetView>
    <customSheetView guid="{7459C945-4CDE-4B11-9340-999C59B3DCDD}">
      <selection activeCell="O30" sqref="O30"/>
      <pageMargins left="0.75" right="0.75" top="0.56000000000000005" bottom="1" header="0.36" footer="0.5"/>
      <pageSetup paperSize="9" orientation="landscape" r:id="rId5"/>
      <headerFooter alignWithMargins="0"/>
    </customSheetView>
    <customSheetView guid="{BD8A273F-EBDA-4BF5-9FEF-0F811D076781}">
      <selection activeCell="O30" sqref="O30"/>
      <pageMargins left="0.75" right="0.75" top="0.56000000000000005" bottom="1" header="0.36" footer="0.5"/>
      <pageSetup paperSize="9" orientation="landscape" r:id="rId6"/>
      <headerFooter alignWithMargins="0"/>
    </customSheetView>
  </customSheetViews>
  <mergeCells count="1">
    <mergeCell ref="A1:E1"/>
  </mergeCells>
  <phoneticPr fontId="0" type="noConversion"/>
  <pageMargins left="0.75" right="0.75" top="0.56000000000000005" bottom="1" header="0.36" footer="0.5"/>
  <pageSetup paperSize="9" orientation="landscape" r:id="rId7"/>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E1"/>
  <sheetViews>
    <sheetView workbookViewId="0">
      <selection activeCell="X37" sqref="X37"/>
    </sheetView>
  </sheetViews>
  <sheetFormatPr defaultRowHeight="13.2"/>
  <sheetData>
    <row r="1" spans="1:5" ht="40.5" customHeight="1" thickBot="1">
      <c r="A1" s="553" t="s">
        <v>55</v>
      </c>
      <c r="B1" s="554"/>
      <c r="C1" s="554"/>
      <c r="D1" s="554"/>
      <c r="E1" s="555"/>
    </row>
  </sheetData>
  <mergeCells count="1">
    <mergeCell ref="A1:E1"/>
  </mergeCells>
  <pageMargins left="0.75" right="0.75" top="0.56000000000000005" bottom="1" header="0.36"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5"/>
  <sheetViews>
    <sheetView tabSelected="1" zoomScaleNormal="100" zoomScaleSheetLayoutView="100" workbookViewId="0">
      <selection activeCell="D22" sqref="D22"/>
    </sheetView>
  </sheetViews>
  <sheetFormatPr defaultRowHeight="13.2"/>
  <cols>
    <col min="1" max="1" width="39.33203125" customWidth="1"/>
    <col min="2" max="2" width="13.88671875" style="1" customWidth="1"/>
    <col min="3" max="3" width="13.88671875" style="1" hidden="1" customWidth="1"/>
    <col min="4" max="4" width="13.88671875" style="1" customWidth="1"/>
    <col min="5" max="5" width="86.109375" customWidth="1"/>
  </cols>
  <sheetData>
    <row r="1" spans="1:5" s="72" customFormat="1" ht="15.6">
      <c r="A1" s="356" t="s">
        <v>89</v>
      </c>
      <c r="B1" s="357"/>
      <c r="C1" s="357"/>
      <c r="D1" s="357"/>
    </row>
    <row r="2" spans="1:5" ht="4.5" customHeight="1">
      <c r="A2" s="13"/>
      <c r="B2" s="15"/>
      <c r="C2" s="15"/>
      <c r="D2" s="15"/>
      <c r="E2" s="7"/>
    </row>
    <row r="3" spans="1:5" ht="32.25" customHeight="1">
      <c r="A3" s="489" t="s">
        <v>426</v>
      </c>
      <c r="B3" s="489"/>
      <c r="C3" s="489"/>
      <c r="D3" s="489"/>
      <c r="E3" s="489"/>
    </row>
    <row r="4" spans="1:5" s="52" customFormat="1" ht="31.2">
      <c r="A4" s="67" t="s">
        <v>87</v>
      </c>
      <c r="B4" s="68" t="s">
        <v>1</v>
      </c>
      <c r="C4" s="68" t="s">
        <v>2</v>
      </c>
      <c r="D4" s="68" t="s">
        <v>97</v>
      </c>
      <c r="E4" s="67" t="s">
        <v>83</v>
      </c>
    </row>
    <row r="5" spans="1:5">
      <c r="A5" s="18" t="s">
        <v>110</v>
      </c>
      <c r="B5" s="490" t="s">
        <v>352</v>
      </c>
      <c r="C5" s="491"/>
      <c r="D5" s="492"/>
      <c r="E5" s="17" t="s">
        <v>387</v>
      </c>
    </row>
    <row r="6" spans="1:5">
      <c r="A6" s="18" t="s">
        <v>353</v>
      </c>
      <c r="B6" s="358"/>
      <c r="C6" s="358"/>
      <c r="D6" s="358"/>
      <c r="E6" s="17"/>
    </row>
    <row r="7" spans="1:5">
      <c r="A7" s="18" t="s">
        <v>354</v>
      </c>
      <c r="B7" s="21">
        <v>0.04</v>
      </c>
      <c r="C7" s="21">
        <v>0.04</v>
      </c>
      <c r="D7" s="21">
        <v>0.04</v>
      </c>
      <c r="E7" s="465" t="s">
        <v>387</v>
      </c>
    </row>
    <row r="8" spans="1:5">
      <c r="A8" s="18" t="s">
        <v>355</v>
      </c>
      <c r="B8" s="21">
        <v>0.05</v>
      </c>
      <c r="C8" s="21">
        <v>0.05</v>
      </c>
      <c r="D8" s="21">
        <v>0.05</v>
      </c>
      <c r="E8" s="465" t="s">
        <v>387</v>
      </c>
    </row>
    <row r="9" spans="1:5">
      <c r="A9" s="18" t="s">
        <v>501</v>
      </c>
      <c r="B9" s="358"/>
      <c r="C9" s="21"/>
      <c r="D9" s="21"/>
      <c r="E9" s="465" t="s">
        <v>502</v>
      </c>
    </row>
    <row r="10" spans="1:5">
      <c r="A10" s="18" t="s">
        <v>3</v>
      </c>
      <c r="B10" s="21" t="s">
        <v>108</v>
      </c>
      <c r="C10" s="21" t="s">
        <v>108</v>
      </c>
      <c r="D10" s="21" t="s">
        <v>108</v>
      </c>
      <c r="E10" s="465"/>
    </row>
    <row r="11" spans="1:5" ht="29.25" customHeight="1">
      <c r="A11" s="18" t="s">
        <v>4</v>
      </c>
      <c r="B11" s="90"/>
      <c r="C11" s="90"/>
      <c r="D11" s="90"/>
      <c r="E11" s="400"/>
    </row>
    <row r="12" spans="1:5" s="464" customFormat="1" ht="28.5" customHeight="1">
      <c r="A12" s="18" t="s">
        <v>363</v>
      </c>
      <c r="B12" s="90"/>
      <c r="C12" s="90"/>
      <c r="D12" s="90"/>
      <c r="E12" s="400" t="s">
        <v>503</v>
      </c>
    </row>
    <row r="13" spans="1:5" ht="15" customHeight="1">
      <c r="A13" s="18" t="s">
        <v>28</v>
      </c>
      <c r="B13" s="20"/>
      <c r="C13" s="20"/>
      <c r="D13" s="90"/>
      <c r="E13" s="400" t="s">
        <v>473</v>
      </c>
    </row>
    <row r="14" spans="1:5" ht="39.6">
      <c r="A14" s="18" t="s">
        <v>29</v>
      </c>
      <c r="B14" s="90"/>
      <c r="C14" s="435"/>
      <c r="D14" s="90"/>
      <c r="E14" s="400" t="s">
        <v>447</v>
      </c>
    </row>
    <row r="15" spans="1:5">
      <c r="A15" s="71" t="s">
        <v>37</v>
      </c>
      <c r="B15" s="90"/>
      <c r="C15" s="435"/>
      <c r="D15" s="90"/>
      <c r="E15" s="400"/>
    </row>
    <row r="16" spans="1:5">
      <c r="A16" s="71" t="s">
        <v>38</v>
      </c>
      <c r="B16" s="90"/>
      <c r="C16" s="435"/>
      <c r="D16" s="90"/>
      <c r="E16" s="400"/>
    </row>
    <row r="17" spans="1:5">
      <c r="A17" s="71" t="s">
        <v>56</v>
      </c>
      <c r="B17" s="90"/>
      <c r="C17" s="435"/>
      <c r="D17" s="90"/>
      <c r="E17" s="400"/>
    </row>
    <row r="18" spans="1:5">
      <c r="A18" s="71" t="s">
        <v>25</v>
      </c>
      <c r="B18" s="90"/>
      <c r="C18" s="435"/>
      <c r="D18" s="90"/>
      <c r="E18" s="400"/>
    </row>
    <row r="19" spans="1:5" s="406" customFormat="1" ht="26.4">
      <c r="A19" s="18" t="s">
        <v>27</v>
      </c>
      <c r="B19" s="90"/>
      <c r="C19" s="436"/>
      <c r="D19" s="90"/>
      <c r="E19" s="400" t="s">
        <v>452</v>
      </c>
    </row>
    <row r="20" spans="1:5">
      <c r="A20" s="18" t="s">
        <v>90</v>
      </c>
      <c r="B20" s="90"/>
      <c r="C20" s="90"/>
      <c r="D20" s="90"/>
      <c r="E20" s="17"/>
    </row>
    <row r="21" spans="1:5">
      <c r="A21" s="18" t="s">
        <v>356</v>
      </c>
      <c r="B21" s="90"/>
      <c r="C21" s="90"/>
      <c r="D21" s="90"/>
      <c r="E21" s="17" t="s">
        <v>357</v>
      </c>
    </row>
    <row r="22" spans="1:5">
      <c r="A22" s="18" t="s">
        <v>111</v>
      </c>
      <c r="B22" s="21"/>
      <c r="C22" s="21"/>
      <c r="D22" s="21"/>
      <c r="E22" s="17"/>
    </row>
    <row r="23" spans="1:5" ht="39.6">
      <c r="A23" s="18" t="s">
        <v>358</v>
      </c>
      <c r="B23" s="19"/>
      <c r="C23" s="19"/>
      <c r="D23" s="453"/>
      <c r="E23" s="17" t="s">
        <v>388</v>
      </c>
    </row>
    <row r="24" spans="1:5" ht="52.8">
      <c r="A24" s="18" t="s">
        <v>359</v>
      </c>
      <c r="B24" s="359"/>
      <c r="C24" s="359"/>
      <c r="D24" s="22"/>
      <c r="E24" s="17" t="s">
        <v>388</v>
      </c>
    </row>
    <row r="25" spans="1:5">
      <c r="A25" s="18" t="s">
        <v>6</v>
      </c>
      <c r="B25" s="70"/>
      <c r="C25" s="70"/>
      <c r="D25" s="70"/>
      <c r="E25" s="69" t="s">
        <v>8</v>
      </c>
    </row>
    <row r="26" spans="1:5">
      <c r="A26" s="18" t="s">
        <v>5</v>
      </c>
      <c r="B26" s="70"/>
      <c r="C26" s="70"/>
      <c r="D26" s="70"/>
      <c r="E26" s="69" t="s">
        <v>8</v>
      </c>
    </row>
    <row r="27" spans="1:5">
      <c r="A27" s="18" t="s">
        <v>7</v>
      </c>
      <c r="B27" s="70"/>
      <c r="C27" s="70"/>
      <c r="D27" s="70"/>
      <c r="E27" s="69" t="s">
        <v>8</v>
      </c>
    </row>
    <row r="28" spans="1:5">
      <c r="A28" s="18" t="s">
        <v>454</v>
      </c>
      <c r="B28" s="360"/>
      <c r="C28" s="360"/>
      <c r="D28" s="360"/>
      <c r="E28" s="69"/>
    </row>
    <row r="29" spans="1:5">
      <c r="A29" s="361" t="s">
        <v>360</v>
      </c>
      <c r="B29" s="360"/>
      <c r="C29" s="360"/>
      <c r="D29" s="454"/>
      <c r="E29" s="69" t="s">
        <v>361</v>
      </c>
    </row>
    <row r="30" spans="1:5">
      <c r="A30" s="361" t="s">
        <v>362</v>
      </c>
      <c r="B30" s="360"/>
      <c r="C30" s="360"/>
      <c r="D30" s="454"/>
      <c r="E30" s="69" t="s">
        <v>361</v>
      </c>
    </row>
    <row r="31" spans="1:5" ht="26.4">
      <c r="A31" s="18" t="s">
        <v>96</v>
      </c>
      <c r="B31" s="22"/>
      <c r="C31" s="22"/>
      <c r="D31" s="22"/>
      <c r="E31" s="17"/>
    </row>
    <row r="32" spans="1:5">
      <c r="A32" s="71" t="s">
        <v>25</v>
      </c>
      <c r="B32" s="22"/>
      <c r="C32" s="22"/>
      <c r="D32" s="22"/>
      <c r="E32" s="17"/>
    </row>
    <row r="33" spans="1:5">
      <c r="A33" s="71" t="s">
        <v>25</v>
      </c>
      <c r="B33" s="22"/>
      <c r="C33" s="22"/>
      <c r="D33" s="22"/>
      <c r="E33" s="17"/>
    </row>
    <row r="34" spans="1:5">
      <c r="A34" s="71" t="s">
        <v>25</v>
      </c>
      <c r="B34" s="22"/>
      <c r="C34" s="22"/>
      <c r="D34" s="22"/>
      <c r="E34" s="17"/>
    </row>
    <row r="35" spans="1:5">
      <c r="A35" s="71" t="s">
        <v>25</v>
      </c>
      <c r="B35" s="22"/>
      <c r="C35" s="22"/>
      <c r="D35" s="22"/>
      <c r="E35" s="17"/>
    </row>
    <row r="36" spans="1:5">
      <c r="A36" s="7"/>
      <c r="B36" s="14"/>
      <c r="C36" s="14"/>
      <c r="D36" s="14"/>
      <c r="E36" s="7"/>
    </row>
    <row r="37" spans="1:5">
      <c r="A37" s="7"/>
      <c r="B37" s="14"/>
      <c r="C37" s="14"/>
      <c r="D37" s="14"/>
      <c r="E37" s="7"/>
    </row>
    <row r="38" spans="1:5">
      <c r="A38" s="7"/>
      <c r="B38" s="14"/>
      <c r="C38" s="14"/>
      <c r="D38" s="14"/>
      <c r="E38" s="7"/>
    </row>
    <row r="39" spans="1:5">
      <c r="A39" s="7"/>
      <c r="B39" s="14"/>
      <c r="C39" s="14"/>
      <c r="D39" s="14"/>
      <c r="E39" s="7"/>
    </row>
    <row r="40" spans="1:5">
      <c r="A40" s="7"/>
      <c r="B40" s="14"/>
      <c r="C40" s="14"/>
      <c r="D40" s="14"/>
      <c r="E40" s="7"/>
    </row>
    <row r="41" spans="1:5">
      <c r="A41" s="7"/>
      <c r="B41" s="14"/>
      <c r="C41" s="14"/>
      <c r="D41" s="14"/>
      <c r="E41" s="7"/>
    </row>
    <row r="42" spans="1:5">
      <c r="A42" s="7"/>
      <c r="B42" s="14"/>
      <c r="C42" s="14"/>
      <c r="D42" s="14"/>
      <c r="E42" s="7"/>
    </row>
    <row r="43" spans="1:5">
      <c r="A43" s="7"/>
      <c r="B43" s="14"/>
      <c r="C43" s="14"/>
      <c r="D43" s="14"/>
      <c r="E43" s="7"/>
    </row>
    <row r="44" spans="1:5">
      <c r="A44" s="7"/>
      <c r="B44" s="14"/>
      <c r="C44" s="14"/>
      <c r="D44" s="14"/>
      <c r="E44" s="7"/>
    </row>
    <row r="45" spans="1:5">
      <c r="A45" s="7"/>
      <c r="B45" s="14"/>
      <c r="C45" s="14"/>
      <c r="D45" s="14"/>
      <c r="E45" s="7"/>
    </row>
    <row r="46" spans="1:5">
      <c r="A46" s="7"/>
      <c r="B46" s="14"/>
      <c r="C46" s="14"/>
      <c r="D46" s="14"/>
      <c r="E46" s="7"/>
    </row>
    <row r="47" spans="1:5">
      <c r="A47" s="7"/>
      <c r="B47" s="14"/>
      <c r="C47" s="14"/>
      <c r="D47" s="14"/>
      <c r="E47" s="7"/>
    </row>
    <row r="48" spans="1:5">
      <c r="A48" s="7"/>
      <c r="B48" s="14"/>
      <c r="C48" s="14"/>
      <c r="D48" s="14"/>
      <c r="E48" s="7"/>
    </row>
    <row r="49" spans="1:5">
      <c r="A49" s="7"/>
      <c r="B49" s="14"/>
      <c r="C49" s="14"/>
      <c r="D49" s="14"/>
      <c r="E49" s="7"/>
    </row>
    <row r="50" spans="1:5">
      <c r="A50" s="7"/>
      <c r="B50" s="14"/>
      <c r="C50" s="14"/>
      <c r="D50" s="14"/>
      <c r="E50" s="7"/>
    </row>
    <row r="51" spans="1:5">
      <c r="A51" s="7"/>
      <c r="B51" s="14"/>
      <c r="C51" s="14"/>
      <c r="D51" s="14"/>
      <c r="E51" s="7"/>
    </row>
    <row r="52" spans="1:5">
      <c r="A52" s="7"/>
      <c r="B52" s="14"/>
      <c r="C52" s="14"/>
      <c r="D52" s="14"/>
      <c r="E52" s="7"/>
    </row>
    <row r="53" spans="1:5">
      <c r="A53" s="7"/>
      <c r="B53" s="14"/>
      <c r="C53" s="14"/>
      <c r="D53" s="14"/>
      <c r="E53" s="7"/>
    </row>
    <row r="54" spans="1:5">
      <c r="A54" s="7"/>
      <c r="B54" s="14"/>
      <c r="C54" s="14"/>
      <c r="D54" s="14"/>
      <c r="E54" s="7"/>
    </row>
    <row r="55" spans="1:5">
      <c r="A55" s="7"/>
      <c r="B55" s="14"/>
      <c r="C55" s="14"/>
      <c r="D55" s="14"/>
      <c r="E55" s="7"/>
    </row>
    <row r="56" spans="1:5">
      <c r="A56" s="7"/>
      <c r="B56" s="14"/>
      <c r="C56" s="14"/>
      <c r="D56" s="14"/>
      <c r="E56" s="7"/>
    </row>
    <row r="57" spans="1:5">
      <c r="A57" s="7"/>
      <c r="B57" s="14"/>
      <c r="C57" s="14"/>
      <c r="D57" s="14"/>
      <c r="E57" s="7"/>
    </row>
    <row r="58" spans="1:5">
      <c r="A58" s="7"/>
      <c r="B58" s="14"/>
      <c r="C58" s="14"/>
      <c r="D58" s="14"/>
      <c r="E58" s="7"/>
    </row>
    <row r="59" spans="1:5">
      <c r="A59" s="7"/>
      <c r="B59" s="14"/>
      <c r="C59" s="14"/>
      <c r="D59" s="14"/>
      <c r="E59" s="7"/>
    </row>
    <row r="60" spans="1:5">
      <c r="A60" s="7"/>
      <c r="B60" s="14"/>
      <c r="C60" s="14"/>
      <c r="D60" s="14"/>
      <c r="E60" s="7"/>
    </row>
    <row r="61" spans="1:5">
      <c r="A61" s="7"/>
      <c r="B61" s="14"/>
      <c r="C61" s="14"/>
      <c r="D61" s="14"/>
      <c r="E61" s="7"/>
    </row>
    <row r="62" spans="1:5">
      <c r="A62" s="7"/>
      <c r="B62" s="14"/>
      <c r="C62" s="14"/>
      <c r="D62" s="14"/>
      <c r="E62" s="7"/>
    </row>
    <row r="63" spans="1:5">
      <c r="A63" s="7"/>
      <c r="B63" s="14"/>
      <c r="C63" s="14"/>
      <c r="D63" s="14"/>
      <c r="E63" s="7"/>
    </row>
    <row r="64" spans="1:5">
      <c r="A64" s="7"/>
      <c r="B64" s="14"/>
      <c r="C64" s="14"/>
      <c r="D64" s="14"/>
      <c r="E64" s="7"/>
    </row>
    <row r="65" spans="1:5">
      <c r="A65" s="7"/>
      <c r="B65" s="14"/>
      <c r="C65" s="14"/>
      <c r="D65" s="14"/>
      <c r="E65" s="7"/>
    </row>
    <row r="66" spans="1:5">
      <c r="A66" s="7"/>
      <c r="B66" s="14"/>
      <c r="C66" s="14"/>
      <c r="D66" s="14"/>
      <c r="E66" s="7"/>
    </row>
    <row r="67" spans="1:5">
      <c r="A67" s="7"/>
      <c r="B67" s="14"/>
      <c r="C67" s="14"/>
      <c r="D67" s="14"/>
      <c r="E67" s="7"/>
    </row>
    <row r="68" spans="1:5">
      <c r="A68" s="7"/>
      <c r="B68" s="14"/>
      <c r="C68" s="14"/>
      <c r="D68" s="14"/>
      <c r="E68" s="7"/>
    </row>
    <row r="69" spans="1:5">
      <c r="A69" s="7"/>
      <c r="B69" s="14"/>
      <c r="C69" s="14"/>
      <c r="D69" s="14"/>
      <c r="E69" s="7"/>
    </row>
    <row r="70" spans="1:5">
      <c r="A70" s="7"/>
      <c r="B70" s="14"/>
      <c r="C70" s="14"/>
      <c r="D70" s="14"/>
      <c r="E70" s="7"/>
    </row>
    <row r="71" spans="1:5">
      <c r="A71" s="7"/>
      <c r="B71" s="14"/>
      <c r="C71" s="14"/>
      <c r="D71" s="14"/>
      <c r="E71" s="7"/>
    </row>
    <row r="72" spans="1:5">
      <c r="A72" s="7"/>
      <c r="B72" s="14"/>
      <c r="C72" s="14"/>
      <c r="D72" s="14"/>
      <c r="E72" s="7"/>
    </row>
    <row r="73" spans="1:5">
      <c r="A73" s="7"/>
      <c r="B73" s="14"/>
      <c r="C73" s="14"/>
      <c r="D73" s="14"/>
      <c r="E73" s="7"/>
    </row>
    <row r="74" spans="1:5">
      <c r="A74" s="7"/>
      <c r="B74" s="14"/>
      <c r="C74" s="14"/>
      <c r="D74" s="14"/>
      <c r="E74" s="7"/>
    </row>
    <row r="75" spans="1:5">
      <c r="A75" s="7"/>
      <c r="B75" s="14"/>
      <c r="C75" s="14"/>
      <c r="D75" s="14"/>
      <c r="E75" s="7"/>
    </row>
    <row r="76" spans="1:5">
      <c r="A76" s="7"/>
      <c r="B76" s="14"/>
      <c r="C76" s="14"/>
      <c r="D76" s="14"/>
      <c r="E76" s="7"/>
    </row>
    <row r="77" spans="1:5">
      <c r="A77" s="7"/>
      <c r="B77" s="14"/>
      <c r="C77" s="14"/>
      <c r="D77" s="14"/>
      <c r="E77" s="7"/>
    </row>
    <row r="78" spans="1:5">
      <c r="A78" s="7"/>
      <c r="B78" s="14"/>
      <c r="C78" s="14"/>
      <c r="D78" s="14"/>
      <c r="E78" s="7"/>
    </row>
    <row r="79" spans="1:5">
      <c r="A79" s="7"/>
      <c r="B79" s="14"/>
      <c r="C79" s="14"/>
      <c r="D79" s="14"/>
      <c r="E79" s="7"/>
    </row>
    <row r="80" spans="1:5">
      <c r="A80" s="7"/>
      <c r="B80" s="14"/>
      <c r="C80" s="14"/>
      <c r="D80" s="14"/>
      <c r="E80" s="7"/>
    </row>
    <row r="81" spans="1:5">
      <c r="A81" s="7"/>
      <c r="B81" s="14"/>
      <c r="C81" s="14"/>
      <c r="D81" s="14"/>
      <c r="E81" s="7"/>
    </row>
    <row r="82" spans="1:5">
      <c r="A82" s="7"/>
      <c r="B82" s="14"/>
      <c r="C82" s="14"/>
      <c r="D82" s="14"/>
      <c r="E82" s="7"/>
    </row>
    <row r="83" spans="1:5">
      <c r="A83" s="7"/>
      <c r="B83" s="14"/>
      <c r="C83" s="14"/>
      <c r="D83" s="14"/>
      <c r="E83" s="7"/>
    </row>
    <row r="84" spans="1:5">
      <c r="A84" s="7"/>
      <c r="B84" s="14"/>
      <c r="C84" s="14"/>
      <c r="D84" s="14"/>
      <c r="E84" s="7"/>
    </row>
    <row r="85" spans="1:5">
      <c r="A85" s="7"/>
      <c r="B85" s="14"/>
      <c r="C85" s="14"/>
      <c r="D85" s="14"/>
      <c r="E85" s="7"/>
    </row>
    <row r="86" spans="1:5">
      <c r="A86" s="7"/>
      <c r="B86" s="14"/>
      <c r="C86" s="14"/>
      <c r="D86" s="14"/>
      <c r="E86" s="7"/>
    </row>
    <row r="87" spans="1:5">
      <c r="A87" s="7"/>
      <c r="B87" s="14"/>
      <c r="C87" s="14"/>
      <c r="D87" s="14"/>
      <c r="E87" s="7"/>
    </row>
    <row r="88" spans="1:5">
      <c r="A88" s="7"/>
      <c r="B88" s="14"/>
      <c r="C88" s="14"/>
      <c r="D88" s="14"/>
      <c r="E88" s="7"/>
    </row>
    <row r="89" spans="1:5">
      <c r="A89" s="7"/>
      <c r="B89" s="14"/>
      <c r="C89" s="14"/>
      <c r="D89" s="14"/>
      <c r="E89" s="7"/>
    </row>
    <row r="90" spans="1:5">
      <c r="A90" s="7"/>
      <c r="B90" s="14"/>
      <c r="C90" s="14"/>
      <c r="D90" s="14"/>
      <c r="E90" s="7"/>
    </row>
    <row r="91" spans="1:5">
      <c r="A91" s="7"/>
      <c r="B91" s="14"/>
      <c r="C91" s="14"/>
      <c r="D91" s="14"/>
      <c r="E91" s="7"/>
    </row>
    <row r="92" spans="1:5">
      <c r="A92" s="7"/>
      <c r="B92" s="14"/>
      <c r="C92" s="14"/>
      <c r="D92" s="14"/>
      <c r="E92" s="7"/>
    </row>
    <row r="93" spans="1:5">
      <c r="A93" s="7"/>
      <c r="B93" s="14"/>
      <c r="C93" s="14"/>
      <c r="D93" s="14"/>
      <c r="E93" s="7"/>
    </row>
    <row r="94" spans="1:5">
      <c r="A94" s="7"/>
      <c r="B94" s="14"/>
      <c r="C94" s="14"/>
      <c r="D94" s="14"/>
      <c r="E94" s="7"/>
    </row>
    <row r="95" spans="1:5">
      <c r="A95" s="7"/>
      <c r="B95" s="14"/>
      <c r="C95" s="14"/>
      <c r="D95" s="14"/>
      <c r="E95" s="7"/>
    </row>
    <row r="96" spans="1:5">
      <c r="A96" s="7"/>
      <c r="B96" s="14"/>
      <c r="C96" s="14"/>
      <c r="D96" s="14"/>
      <c r="E96" s="7"/>
    </row>
    <row r="97" spans="1:5">
      <c r="A97" s="7"/>
      <c r="B97" s="14"/>
      <c r="C97" s="14"/>
      <c r="D97" s="14"/>
      <c r="E97" s="7"/>
    </row>
    <row r="98" spans="1:5">
      <c r="A98" s="7"/>
      <c r="B98" s="14"/>
      <c r="C98" s="14"/>
      <c r="D98" s="14"/>
      <c r="E98" s="7"/>
    </row>
    <row r="99" spans="1:5">
      <c r="A99" s="7"/>
      <c r="B99" s="14"/>
      <c r="C99" s="14"/>
      <c r="D99" s="14"/>
      <c r="E99" s="7"/>
    </row>
    <row r="100" spans="1:5">
      <c r="A100" s="7"/>
      <c r="B100" s="14"/>
      <c r="C100" s="14"/>
      <c r="D100" s="14"/>
      <c r="E100" s="7"/>
    </row>
    <row r="101" spans="1:5">
      <c r="A101" s="7"/>
      <c r="B101" s="14"/>
      <c r="C101" s="14"/>
      <c r="D101" s="14"/>
      <c r="E101" s="7"/>
    </row>
    <row r="102" spans="1:5">
      <c r="A102" s="7"/>
      <c r="B102" s="14"/>
      <c r="C102" s="14"/>
      <c r="D102" s="14"/>
      <c r="E102" s="7"/>
    </row>
    <row r="103" spans="1:5">
      <c r="A103" s="7"/>
      <c r="B103" s="14"/>
      <c r="C103" s="14"/>
      <c r="D103" s="14"/>
      <c r="E103" s="7"/>
    </row>
    <row r="104" spans="1:5">
      <c r="A104" s="7"/>
      <c r="B104" s="14"/>
      <c r="C104" s="14"/>
      <c r="D104" s="14"/>
      <c r="E104" s="7"/>
    </row>
    <row r="105" spans="1:5">
      <c r="A105" s="7"/>
      <c r="B105" s="14"/>
      <c r="C105" s="14"/>
      <c r="D105" s="14"/>
      <c r="E105" s="7"/>
    </row>
    <row r="106" spans="1:5">
      <c r="A106" s="7"/>
      <c r="B106" s="14"/>
      <c r="C106" s="14"/>
      <c r="D106" s="14"/>
      <c r="E106" s="7"/>
    </row>
    <row r="107" spans="1:5">
      <c r="A107" s="7"/>
      <c r="B107" s="14"/>
      <c r="C107" s="14"/>
      <c r="D107" s="14"/>
      <c r="E107" s="7"/>
    </row>
    <row r="108" spans="1:5">
      <c r="A108" s="7"/>
      <c r="B108" s="14"/>
      <c r="C108" s="14"/>
      <c r="D108" s="14"/>
      <c r="E108" s="7"/>
    </row>
    <row r="109" spans="1:5">
      <c r="A109" s="7"/>
      <c r="B109" s="14"/>
      <c r="C109" s="14"/>
      <c r="D109" s="14"/>
      <c r="E109" s="7"/>
    </row>
    <row r="110" spans="1:5">
      <c r="A110" s="7"/>
      <c r="B110" s="14"/>
      <c r="C110" s="14"/>
      <c r="D110" s="14"/>
      <c r="E110" s="7"/>
    </row>
    <row r="111" spans="1:5">
      <c r="A111" s="7"/>
      <c r="B111" s="14"/>
      <c r="C111" s="14"/>
      <c r="D111" s="14"/>
      <c r="E111" s="7"/>
    </row>
    <row r="112" spans="1:5">
      <c r="A112" s="7"/>
      <c r="B112" s="14"/>
      <c r="C112" s="14"/>
      <c r="D112" s="14"/>
      <c r="E112" s="7"/>
    </row>
    <row r="113" spans="1:5">
      <c r="A113" s="7"/>
      <c r="B113" s="14"/>
      <c r="C113" s="14"/>
      <c r="D113" s="14"/>
      <c r="E113" s="7"/>
    </row>
    <row r="114" spans="1:5">
      <c r="A114" s="7"/>
      <c r="B114" s="14"/>
      <c r="C114" s="14"/>
      <c r="D114" s="14"/>
      <c r="E114" s="7"/>
    </row>
    <row r="115" spans="1:5">
      <c r="A115" s="7"/>
      <c r="B115" s="14"/>
      <c r="C115" s="14"/>
      <c r="D115" s="14"/>
      <c r="E115" s="7"/>
    </row>
    <row r="116" spans="1:5">
      <c r="A116" s="7"/>
      <c r="B116" s="14"/>
      <c r="C116" s="14"/>
      <c r="D116" s="14"/>
      <c r="E116" s="7"/>
    </row>
    <row r="117" spans="1:5">
      <c r="A117" s="7"/>
      <c r="B117" s="14"/>
      <c r="C117" s="14"/>
      <c r="D117" s="14"/>
      <c r="E117" s="7"/>
    </row>
    <row r="118" spans="1:5">
      <c r="A118" s="7"/>
      <c r="B118" s="14"/>
      <c r="C118" s="14"/>
      <c r="D118" s="14"/>
      <c r="E118" s="7"/>
    </row>
    <row r="119" spans="1:5">
      <c r="A119" s="7"/>
      <c r="B119" s="14"/>
      <c r="C119" s="14"/>
      <c r="D119" s="14"/>
      <c r="E119" s="7"/>
    </row>
    <row r="120" spans="1:5">
      <c r="A120" s="7"/>
      <c r="B120" s="14"/>
      <c r="C120" s="14"/>
      <c r="D120" s="14"/>
      <c r="E120" s="7"/>
    </row>
    <row r="121" spans="1:5">
      <c r="A121" s="7"/>
      <c r="B121" s="14"/>
      <c r="C121" s="14"/>
      <c r="D121" s="14"/>
      <c r="E121" s="7"/>
    </row>
    <row r="122" spans="1:5">
      <c r="A122" s="7"/>
      <c r="B122" s="14"/>
      <c r="C122" s="14"/>
      <c r="D122" s="14"/>
      <c r="E122" s="7"/>
    </row>
    <row r="123" spans="1:5">
      <c r="A123" s="7"/>
      <c r="B123" s="14"/>
      <c r="C123" s="14"/>
      <c r="D123" s="14"/>
      <c r="E123" s="7"/>
    </row>
    <row r="124" spans="1:5">
      <c r="A124" s="7"/>
      <c r="B124" s="14"/>
      <c r="C124" s="14"/>
      <c r="D124" s="14"/>
      <c r="E124" s="7"/>
    </row>
    <row r="125" spans="1:5">
      <c r="A125" s="7"/>
      <c r="B125" s="14"/>
      <c r="C125" s="14"/>
      <c r="D125" s="14"/>
      <c r="E125" s="7"/>
    </row>
    <row r="126" spans="1:5">
      <c r="A126" s="7"/>
      <c r="B126" s="14"/>
      <c r="C126" s="14"/>
      <c r="D126" s="14"/>
      <c r="E126" s="7"/>
    </row>
    <row r="127" spans="1:5">
      <c r="A127" s="7"/>
      <c r="B127" s="14"/>
      <c r="C127" s="14"/>
      <c r="D127" s="14"/>
      <c r="E127" s="7"/>
    </row>
    <row r="128" spans="1:5">
      <c r="A128" s="7"/>
      <c r="B128" s="14"/>
      <c r="C128" s="14"/>
      <c r="D128" s="14"/>
      <c r="E128" s="7"/>
    </row>
    <row r="129" spans="1:5">
      <c r="A129" s="7"/>
      <c r="B129" s="14"/>
      <c r="C129" s="14"/>
      <c r="D129" s="14"/>
      <c r="E129" s="7"/>
    </row>
    <row r="130" spans="1:5">
      <c r="A130" s="7"/>
      <c r="B130" s="14"/>
      <c r="C130" s="14"/>
      <c r="D130" s="14"/>
      <c r="E130" s="7"/>
    </row>
    <row r="131" spans="1:5">
      <c r="A131" s="7"/>
      <c r="B131" s="14"/>
      <c r="C131" s="14"/>
      <c r="D131" s="14"/>
      <c r="E131" s="7"/>
    </row>
    <row r="132" spans="1:5">
      <c r="A132" s="7"/>
      <c r="B132" s="14"/>
      <c r="C132" s="14"/>
      <c r="D132" s="14"/>
      <c r="E132" s="7"/>
    </row>
    <row r="133" spans="1:5">
      <c r="A133" s="7"/>
      <c r="B133" s="14"/>
      <c r="C133" s="14"/>
      <c r="D133" s="14"/>
      <c r="E133" s="7"/>
    </row>
    <row r="134" spans="1:5">
      <c r="A134" s="7"/>
      <c r="B134" s="14"/>
      <c r="C134" s="14"/>
      <c r="D134" s="14"/>
      <c r="E134" s="7"/>
    </row>
    <row r="135" spans="1:5">
      <c r="A135" s="7"/>
      <c r="B135" s="14"/>
      <c r="C135" s="14"/>
      <c r="D135" s="14"/>
      <c r="E135" s="7"/>
    </row>
    <row r="136" spans="1:5">
      <c r="A136" s="7"/>
      <c r="B136" s="14"/>
      <c r="C136" s="14"/>
      <c r="D136" s="14"/>
      <c r="E136" s="7"/>
    </row>
    <row r="137" spans="1:5">
      <c r="A137" s="7"/>
      <c r="B137" s="14"/>
      <c r="C137" s="14"/>
      <c r="D137" s="14"/>
      <c r="E137" s="7"/>
    </row>
    <row r="138" spans="1:5">
      <c r="A138" s="7"/>
      <c r="B138" s="14"/>
      <c r="C138" s="14"/>
      <c r="D138" s="14"/>
      <c r="E138" s="7"/>
    </row>
    <row r="139" spans="1:5">
      <c r="A139" s="7"/>
      <c r="B139" s="14"/>
      <c r="C139" s="14"/>
      <c r="D139" s="14"/>
      <c r="E139" s="7"/>
    </row>
    <row r="140" spans="1:5">
      <c r="A140" s="7"/>
      <c r="B140" s="14"/>
      <c r="C140" s="14"/>
      <c r="D140" s="14"/>
      <c r="E140" s="7"/>
    </row>
    <row r="141" spans="1:5">
      <c r="A141" s="7"/>
      <c r="B141" s="14"/>
      <c r="C141" s="14"/>
      <c r="D141" s="14"/>
      <c r="E141" s="7"/>
    </row>
    <row r="142" spans="1:5">
      <c r="A142" s="7"/>
      <c r="B142" s="14"/>
      <c r="C142" s="14"/>
      <c r="D142" s="14"/>
      <c r="E142" s="7"/>
    </row>
    <row r="143" spans="1:5">
      <c r="A143" s="7"/>
      <c r="B143" s="14"/>
      <c r="C143" s="14"/>
      <c r="D143" s="14"/>
      <c r="E143" s="7"/>
    </row>
    <row r="144" spans="1:5">
      <c r="A144" s="7"/>
      <c r="B144" s="14"/>
      <c r="C144" s="14"/>
      <c r="D144" s="14"/>
      <c r="E144" s="7"/>
    </row>
    <row r="145" spans="1:5">
      <c r="A145" s="7"/>
      <c r="B145" s="14"/>
      <c r="C145" s="14"/>
      <c r="D145" s="14"/>
      <c r="E145" s="7"/>
    </row>
    <row r="146" spans="1:5">
      <c r="A146" s="7"/>
      <c r="B146" s="14"/>
      <c r="C146" s="14"/>
      <c r="D146" s="14"/>
      <c r="E146" s="7"/>
    </row>
    <row r="147" spans="1:5">
      <c r="A147" s="7"/>
      <c r="B147" s="14"/>
      <c r="C147" s="14"/>
      <c r="D147" s="14"/>
      <c r="E147" s="7"/>
    </row>
    <row r="148" spans="1:5">
      <c r="A148" s="7"/>
      <c r="B148" s="14"/>
      <c r="C148" s="14"/>
      <c r="D148" s="14"/>
      <c r="E148" s="7"/>
    </row>
    <row r="149" spans="1:5">
      <c r="A149" s="7"/>
      <c r="B149" s="14"/>
      <c r="C149" s="14"/>
      <c r="D149" s="14"/>
      <c r="E149" s="7"/>
    </row>
    <row r="150" spans="1:5">
      <c r="A150" s="7"/>
      <c r="B150" s="14"/>
      <c r="C150" s="14"/>
      <c r="D150" s="14"/>
      <c r="E150" s="7"/>
    </row>
    <row r="151" spans="1:5">
      <c r="A151" s="7"/>
      <c r="B151" s="14"/>
      <c r="C151" s="14"/>
      <c r="D151" s="14"/>
      <c r="E151" s="7"/>
    </row>
    <row r="152" spans="1:5">
      <c r="A152" s="7"/>
      <c r="B152" s="14"/>
      <c r="C152" s="14"/>
      <c r="D152" s="14"/>
      <c r="E152" s="7"/>
    </row>
    <row r="153" spans="1:5">
      <c r="A153" s="7"/>
      <c r="B153" s="14"/>
      <c r="C153" s="14"/>
      <c r="D153" s="14"/>
      <c r="E153" s="7"/>
    </row>
    <row r="154" spans="1:5">
      <c r="A154" s="7"/>
      <c r="B154" s="14"/>
      <c r="C154" s="14"/>
      <c r="D154" s="14"/>
      <c r="E154" s="7"/>
    </row>
    <row r="155" spans="1:5">
      <c r="A155" s="7"/>
      <c r="B155" s="14"/>
      <c r="C155" s="14"/>
      <c r="D155" s="14"/>
      <c r="E155" s="7"/>
    </row>
    <row r="156" spans="1:5">
      <c r="A156" s="7"/>
      <c r="B156" s="14"/>
      <c r="C156" s="14"/>
      <c r="D156" s="14"/>
      <c r="E156" s="7"/>
    </row>
    <row r="157" spans="1:5">
      <c r="A157" s="7"/>
      <c r="B157" s="14"/>
      <c r="C157" s="14"/>
      <c r="D157" s="14"/>
      <c r="E157" s="7"/>
    </row>
    <row r="158" spans="1:5">
      <c r="A158" s="7"/>
      <c r="B158" s="14"/>
      <c r="C158" s="14"/>
      <c r="D158" s="14"/>
      <c r="E158" s="7"/>
    </row>
    <row r="159" spans="1:5">
      <c r="A159" s="7"/>
      <c r="B159" s="14"/>
      <c r="C159" s="14"/>
      <c r="D159" s="14"/>
      <c r="E159" s="7"/>
    </row>
    <row r="160" spans="1:5">
      <c r="A160" s="7"/>
      <c r="B160" s="14"/>
      <c r="C160" s="14"/>
      <c r="D160" s="14"/>
      <c r="E160" s="7"/>
    </row>
    <row r="161" spans="1:5">
      <c r="A161" s="7"/>
      <c r="B161" s="14"/>
      <c r="C161" s="14"/>
      <c r="D161" s="14"/>
      <c r="E161" s="7"/>
    </row>
    <row r="162" spans="1:5">
      <c r="A162" s="7"/>
      <c r="B162" s="14"/>
      <c r="C162" s="14"/>
      <c r="D162" s="14"/>
      <c r="E162" s="7"/>
    </row>
    <row r="163" spans="1:5">
      <c r="A163" s="7"/>
      <c r="B163" s="14"/>
      <c r="C163" s="14"/>
      <c r="D163" s="14"/>
      <c r="E163" s="7"/>
    </row>
    <row r="164" spans="1:5">
      <c r="A164" s="7"/>
      <c r="B164" s="14"/>
      <c r="C164" s="14"/>
      <c r="D164" s="14"/>
      <c r="E164" s="7"/>
    </row>
    <row r="165" spans="1:5">
      <c r="A165" s="7"/>
      <c r="B165" s="14"/>
      <c r="C165" s="14"/>
      <c r="D165" s="14"/>
      <c r="E165" s="7"/>
    </row>
    <row r="166" spans="1:5">
      <c r="A166" s="7"/>
      <c r="B166" s="14"/>
      <c r="C166" s="14"/>
      <c r="D166" s="14"/>
      <c r="E166" s="7"/>
    </row>
    <row r="167" spans="1:5">
      <c r="A167" s="7"/>
      <c r="B167" s="14"/>
      <c r="C167" s="14"/>
      <c r="D167" s="14"/>
      <c r="E167" s="7"/>
    </row>
    <row r="168" spans="1:5">
      <c r="A168" s="7"/>
      <c r="B168" s="14"/>
      <c r="C168" s="14"/>
      <c r="D168" s="14"/>
      <c r="E168" s="7"/>
    </row>
    <row r="169" spans="1:5">
      <c r="A169" s="7"/>
      <c r="B169" s="14"/>
      <c r="C169" s="14"/>
      <c r="D169" s="14"/>
      <c r="E169" s="7"/>
    </row>
    <row r="170" spans="1:5">
      <c r="A170" s="7"/>
      <c r="B170" s="14"/>
      <c r="C170" s="14"/>
      <c r="D170" s="14"/>
      <c r="E170" s="7"/>
    </row>
    <row r="171" spans="1:5">
      <c r="A171" s="7"/>
      <c r="B171" s="14"/>
      <c r="C171" s="14"/>
      <c r="D171" s="14"/>
      <c r="E171" s="7"/>
    </row>
    <row r="172" spans="1:5">
      <c r="A172" s="7"/>
      <c r="B172" s="14"/>
      <c r="C172" s="14"/>
      <c r="D172" s="14"/>
      <c r="E172" s="7"/>
    </row>
    <row r="173" spans="1:5">
      <c r="A173" s="7"/>
      <c r="B173" s="14"/>
      <c r="C173" s="14"/>
      <c r="D173" s="14"/>
      <c r="E173" s="7"/>
    </row>
    <row r="174" spans="1:5">
      <c r="A174" s="7"/>
      <c r="B174" s="14"/>
      <c r="C174" s="14"/>
      <c r="D174" s="14"/>
      <c r="E174" s="7"/>
    </row>
    <row r="175" spans="1:5">
      <c r="A175" s="7"/>
      <c r="B175" s="14"/>
      <c r="C175" s="14"/>
      <c r="D175" s="14"/>
      <c r="E175" s="7"/>
    </row>
    <row r="176" spans="1:5">
      <c r="A176" s="7"/>
      <c r="B176" s="14"/>
      <c r="C176" s="14"/>
      <c r="D176" s="14"/>
      <c r="E176" s="7"/>
    </row>
    <row r="177" spans="1:5">
      <c r="A177" s="7"/>
      <c r="B177" s="14"/>
      <c r="C177" s="14"/>
      <c r="D177" s="14"/>
      <c r="E177" s="7"/>
    </row>
    <row r="178" spans="1:5">
      <c r="A178" s="7"/>
      <c r="B178" s="14"/>
      <c r="C178" s="14"/>
      <c r="D178" s="14"/>
      <c r="E178" s="7"/>
    </row>
    <row r="179" spans="1:5">
      <c r="A179" s="7"/>
      <c r="B179" s="14"/>
      <c r="C179" s="14"/>
      <c r="D179" s="14"/>
      <c r="E179" s="7"/>
    </row>
    <row r="180" spans="1:5">
      <c r="A180" s="7"/>
      <c r="B180" s="14"/>
      <c r="C180" s="14"/>
      <c r="D180" s="14"/>
      <c r="E180" s="7"/>
    </row>
    <row r="181" spans="1:5">
      <c r="A181" s="7"/>
      <c r="B181" s="14"/>
      <c r="C181" s="14"/>
      <c r="D181" s="14"/>
      <c r="E181" s="7"/>
    </row>
    <row r="182" spans="1:5">
      <c r="A182" s="7"/>
      <c r="B182" s="14"/>
      <c r="C182" s="14"/>
      <c r="D182" s="14"/>
      <c r="E182" s="7"/>
    </row>
    <row r="183" spans="1:5">
      <c r="A183" s="7"/>
      <c r="B183" s="14"/>
      <c r="C183" s="14"/>
      <c r="D183" s="14"/>
      <c r="E183" s="7"/>
    </row>
    <row r="184" spans="1:5">
      <c r="A184" s="7"/>
      <c r="B184" s="14"/>
      <c r="C184" s="14"/>
      <c r="D184" s="14"/>
      <c r="E184" s="7"/>
    </row>
    <row r="185" spans="1:5">
      <c r="A185" s="7"/>
      <c r="B185" s="14"/>
      <c r="C185" s="14"/>
      <c r="D185" s="14"/>
      <c r="E185" s="7"/>
    </row>
    <row r="186" spans="1:5">
      <c r="A186" s="7"/>
      <c r="B186" s="14"/>
      <c r="C186" s="14"/>
      <c r="D186" s="14"/>
      <c r="E186" s="7"/>
    </row>
    <row r="187" spans="1:5">
      <c r="A187" s="7"/>
      <c r="B187" s="14"/>
      <c r="C187" s="14"/>
      <c r="D187" s="14"/>
      <c r="E187" s="7"/>
    </row>
    <row r="188" spans="1:5">
      <c r="A188" s="7"/>
      <c r="B188" s="14"/>
      <c r="C188" s="14"/>
      <c r="D188" s="14"/>
      <c r="E188" s="7"/>
    </row>
    <row r="189" spans="1:5">
      <c r="A189" s="7"/>
      <c r="B189" s="14"/>
      <c r="C189" s="14"/>
      <c r="D189" s="14"/>
      <c r="E189" s="7"/>
    </row>
    <row r="190" spans="1:5">
      <c r="A190" s="7"/>
      <c r="B190" s="14"/>
      <c r="C190" s="14"/>
      <c r="D190" s="14"/>
      <c r="E190" s="7"/>
    </row>
    <row r="191" spans="1:5">
      <c r="A191" s="7"/>
      <c r="B191" s="14"/>
      <c r="C191" s="14"/>
      <c r="D191" s="14"/>
      <c r="E191" s="7"/>
    </row>
    <row r="192" spans="1:5">
      <c r="A192" s="7"/>
      <c r="B192" s="14"/>
      <c r="C192" s="14"/>
      <c r="D192" s="14"/>
      <c r="E192" s="7"/>
    </row>
    <row r="193" spans="1:5">
      <c r="A193" s="7"/>
      <c r="B193" s="14"/>
      <c r="C193" s="14"/>
      <c r="D193" s="14"/>
      <c r="E193" s="7"/>
    </row>
    <row r="194" spans="1:5">
      <c r="A194" s="7"/>
      <c r="B194" s="14"/>
      <c r="C194" s="14"/>
      <c r="D194" s="14"/>
      <c r="E194" s="7"/>
    </row>
    <row r="195" spans="1:5">
      <c r="A195" s="7"/>
      <c r="B195" s="14"/>
      <c r="C195" s="14"/>
      <c r="D195" s="14"/>
      <c r="E195" s="7"/>
    </row>
    <row r="196" spans="1:5">
      <c r="A196" s="7"/>
      <c r="B196" s="14"/>
      <c r="C196" s="14"/>
      <c r="D196" s="14"/>
      <c r="E196" s="7"/>
    </row>
    <row r="197" spans="1:5">
      <c r="A197" s="7"/>
      <c r="B197" s="14"/>
      <c r="C197" s="14"/>
      <c r="D197" s="14"/>
      <c r="E197" s="7"/>
    </row>
    <row r="198" spans="1:5">
      <c r="A198" s="7"/>
      <c r="B198" s="14"/>
      <c r="C198" s="14"/>
      <c r="D198" s="14"/>
      <c r="E198" s="7"/>
    </row>
    <row r="199" spans="1:5">
      <c r="A199" s="7"/>
      <c r="B199" s="14"/>
      <c r="C199" s="14"/>
      <c r="D199" s="14"/>
      <c r="E199" s="7"/>
    </row>
    <row r="200" spans="1:5">
      <c r="A200" s="7"/>
      <c r="B200" s="14"/>
      <c r="C200" s="14"/>
      <c r="D200" s="14"/>
      <c r="E200" s="7"/>
    </row>
    <row r="201" spans="1:5">
      <c r="A201" s="7"/>
      <c r="B201" s="14"/>
      <c r="C201" s="14"/>
      <c r="D201" s="14"/>
      <c r="E201" s="7"/>
    </row>
    <row r="202" spans="1:5">
      <c r="A202" s="7"/>
      <c r="B202" s="14"/>
      <c r="C202" s="14"/>
      <c r="D202" s="14"/>
      <c r="E202" s="7"/>
    </row>
    <row r="203" spans="1:5">
      <c r="A203" s="7"/>
      <c r="B203" s="14"/>
      <c r="C203" s="14"/>
      <c r="D203" s="14"/>
      <c r="E203" s="7"/>
    </row>
    <row r="204" spans="1:5">
      <c r="A204" s="7"/>
      <c r="B204" s="14"/>
      <c r="C204" s="14"/>
      <c r="D204" s="14"/>
      <c r="E204" s="7"/>
    </row>
    <row r="205" spans="1:5">
      <c r="A205" s="7"/>
      <c r="B205" s="14"/>
      <c r="C205" s="14"/>
      <c r="D205" s="14"/>
      <c r="E205" s="7"/>
    </row>
    <row r="206" spans="1:5">
      <c r="A206" s="7"/>
      <c r="B206" s="14"/>
      <c r="C206" s="14"/>
      <c r="D206" s="14"/>
      <c r="E206" s="7"/>
    </row>
    <row r="207" spans="1:5">
      <c r="A207" s="7"/>
      <c r="B207" s="14"/>
      <c r="C207" s="14"/>
      <c r="D207" s="14"/>
      <c r="E207" s="7"/>
    </row>
    <row r="208" spans="1:5">
      <c r="A208" s="7"/>
      <c r="B208" s="14"/>
      <c r="C208" s="14"/>
      <c r="D208" s="14"/>
      <c r="E208" s="7"/>
    </row>
    <row r="209" spans="1:5">
      <c r="A209" s="7"/>
      <c r="B209" s="14"/>
      <c r="C209" s="14"/>
      <c r="D209" s="14"/>
      <c r="E209" s="7"/>
    </row>
    <row r="210" spans="1:5">
      <c r="A210" s="7"/>
      <c r="B210" s="14"/>
      <c r="C210" s="14"/>
      <c r="D210" s="14"/>
      <c r="E210" s="7"/>
    </row>
    <row r="211" spans="1:5">
      <c r="A211" s="7"/>
      <c r="B211" s="14"/>
      <c r="C211" s="14"/>
      <c r="D211" s="14"/>
      <c r="E211" s="7"/>
    </row>
    <row r="212" spans="1:5">
      <c r="A212" s="7"/>
      <c r="B212" s="14"/>
      <c r="C212" s="14"/>
      <c r="D212" s="14"/>
      <c r="E212" s="7"/>
    </row>
    <row r="213" spans="1:5">
      <c r="A213" s="7"/>
      <c r="B213" s="14"/>
      <c r="C213" s="14"/>
      <c r="D213" s="14"/>
      <c r="E213" s="7"/>
    </row>
    <row r="214" spans="1:5">
      <c r="A214" s="7"/>
      <c r="B214" s="14"/>
      <c r="C214" s="14"/>
      <c r="D214" s="14"/>
      <c r="E214" s="7"/>
    </row>
    <row r="215" spans="1:5">
      <c r="A215" s="7"/>
      <c r="B215" s="14"/>
      <c r="C215" s="14"/>
      <c r="D215" s="14"/>
      <c r="E215" s="7"/>
    </row>
  </sheetData>
  <customSheetViews>
    <customSheetView guid="{42981FEF-5313-4B99-8040-85340FCD82AA}" hiddenColumns="1" topLeftCell="A10">
      <selection activeCell="D10" sqref="D10"/>
      <pageMargins left="0.2" right="0.15" top="0.54" bottom="0.51" header="0.28999999999999998" footer="0.32"/>
      <pageSetup paperSize="9" scale="83" orientation="landscape" r:id="rId1"/>
      <headerFooter alignWithMargins="0">
        <oddHeader xml:space="preserve">&amp;C&amp;"Arial,Pogrubiony"&amp;18Założenia do analizy finansowej </oddHeader>
        <oddFooter>&amp;CStrona &amp;P z &amp;N&amp;R&amp;A</oddFooter>
      </headerFooter>
    </customSheetView>
    <customSheetView guid="{9EC9AAF8-31E5-417A-A928-3DBD93AA7952}" scale="90">
      <selection activeCell="E20" sqref="E20"/>
      <pageMargins left="0.2" right="0.15" top="0.54" bottom="0.51" header="0.28999999999999998" footer="0.32"/>
      <pageSetup paperSize="9" scale="84" orientation="landscape" r:id="rId2"/>
      <headerFooter alignWithMargins="0">
        <oddHeader xml:space="preserve">&amp;C&amp;"Arial,Pogrubiony"&amp;18Założenia do analizy finansowej </oddHeader>
        <oddFooter>&amp;CStrona &amp;P z &amp;N&amp;R&amp;A</oddFooter>
      </headerFooter>
    </customSheetView>
    <customSheetView guid="{F7D79B8D-92A2-4094-827A-AE8F90DE993F}" scale="90" topLeftCell="A16">
      <selection activeCell="B15" sqref="B15"/>
      <pageMargins left="0.2" right="0.15" top="0.54" bottom="0.51" header="0.28999999999999998" footer="0.32"/>
      <pageSetup paperSize="9" scale="84" orientation="landscape" r:id="rId3"/>
      <headerFooter alignWithMargins="0">
        <oddHeader xml:space="preserve">&amp;C&amp;"Arial,Pogrubiony"&amp;18Założenia do analizy finansowej </oddHeader>
        <oddFooter>&amp;CStrona &amp;P z &amp;N&amp;R&amp;A</oddFooter>
      </headerFooter>
    </customSheetView>
    <customSheetView guid="{19015944-8DC3-4198-B28B-DDAFEE7C00D9}" scale="90" showPageBreaks="1" hiddenColumns="1">
      <selection activeCell="D21" sqref="D21"/>
      <pageMargins left="0.2" right="0.15" top="0.54" bottom="0.51" header="0.28999999999999998" footer="0.32"/>
      <pageSetup paperSize="9" scale="83" orientation="landscape" r:id="rId4"/>
      <headerFooter alignWithMargins="0">
        <oddHeader xml:space="preserve">&amp;C&amp;"Arial,Pogrubiony"&amp;18Założenia do analizy finansowej </oddHeader>
        <oddFooter>&amp;CStrona &amp;P z &amp;N&amp;R&amp;A</oddFooter>
      </headerFooter>
    </customSheetView>
    <customSheetView guid="{7459C945-4CDE-4B11-9340-999C59B3DCDD}" scale="90" hiddenColumns="1">
      <selection activeCell="D21" sqref="D21"/>
      <pageMargins left="0.2" right="0.15" top="0.54" bottom="0.51" header="0.28999999999999998" footer="0.32"/>
      <pageSetup paperSize="9" scale="83" orientation="landscape" r:id="rId5"/>
      <headerFooter alignWithMargins="0">
        <oddHeader xml:space="preserve">&amp;C&amp;"Arial,Pogrubiony"&amp;18Założenia do analizy finansowej </oddHeader>
        <oddFooter>&amp;CStrona &amp;P z &amp;N&amp;R&amp;A</oddFooter>
      </headerFooter>
    </customSheetView>
    <customSheetView guid="{BD8A273F-EBDA-4BF5-9FEF-0F811D076781}" hiddenColumns="1">
      <selection activeCell="D10" sqref="D10"/>
      <pageMargins left="0.2" right="0.15" top="0.54" bottom="0.51" header="0.28999999999999998" footer="0.32"/>
      <pageSetup paperSize="9" scale="83" orientation="landscape" r:id="rId6"/>
      <headerFooter alignWithMargins="0">
        <oddHeader xml:space="preserve">&amp;C&amp;"Arial,Pogrubiony"&amp;18Założenia do analizy finansowej </oddHeader>
        <oddFooter>&amp;CStrona &amp;P z &amp;N&amp;R&amp;A</oddFooter>
      </headerFooter>
    </customSheetView>
  </customSheetViews>
  <mergeCells count="2">
    <mergeCell ref="A3:E3"/>
    <mergeCell ref="B5:D5"/>
  </mergeCells>
  <phoneticPr fontId="0" type="noConversion"/>
  <pageMargins left="0.2" right="0.15" top="0.54" bottom="0.51" header="0.28999999999999998" footer="0.32"/>
  <pageSetup paperSize="9" scale="83" orientation="landscape" r:id="rId7"/>
  <headerFooter alignWithMargins="0">
    <oddHeader xml:space="preserve">&amp;C&amp;"Arial,Pogrubiony"&amp;18Założenia do analizy finansowej </oddHeader>
    <oddFooter>&amp;CStrona &amp;P z &amp;N&amp;R&amp;A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customSheetViews>
    <customSheetView guid="{42981FEF-5313-4B99-8040-85340FCD82AA}">
      <pageMargins left="0.7" right="0.7" top="0.75" bottom="0.75" header="0.3" footer="0.3"/>
    </customSheetView>
    <customSheetView guid="{9EC9AAF8-31E5-417A-A928-3DBD93AA7952}">
      <pageMargins left="0.7" right="0.7" top="0.75" bottom="0.75" header="0.3" footer="0.3"/>
    </customSheetView>
    <customSheetView guid="{F7D79B8D-92A2-4094-827A-AE8F90DE993F}">
      <pageMargins left="0.7" right="0.7" top="0.75" bottom="0.75" header="0.3" footer="0.3"/>
    </customSheetView>
    <customSheetView guid="{19015944-8DC3-4198-B28B-DDAFEE7C00D9}">
      <pageMargins left="0.7" right="0.7" top="0.75" bottom="0.75" header="0.3" footer="0.3"/>
    </customSheetView>
    <customSheetView guid="{7459C945-4CDE-4B11-9340-999C59B3DCDD}">
      <pageMargins left="0.7" right="0.7" top="0.75" bottom="0.75" header="0.3" footer="0.3"/>
    </customSheetView>
    <customSheetView guid="{BD8A273F-EBDA-4BF5-9FEF-0F811D076781}">
      <pageMargins left="0.7" right="0.7" top="0.75" bottom="0.75" header="0.3" footer="0.3"/>
    </customSheetView>
  </customSheetView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E49"/>
  <sheetViews>
    <sheetView zoomScale="90" zoomScaleNormal="90" zoomScaleSheetLayoutView="90" workbookViewId="0">
      <selection activeCell="C43" sqref="C43"/>
    </sheetView>
  </sheetViews>
  <sheetFormatPr defaultColWidth="9.109375" defaultRowHeight="13.2"/>
  <cols>
    <col min="1" max="1" width="4.33203125" customWidth="1"/>
    <col min="2" max="2" width="47.33203125" customWidth="1"/>
    <col min="3" max="4" width="15.5546875" customWidth="1"/>
    <col min="5" max="5" width="15.88671875" customWidth="1"/>
    <col min="6" max="17" width="15.5546875" customWidth="1"/>
    <col min="18" max="16384" width="9.109375" style="83"/>
  </cols>
  <sheetData>
    <row r="1" spans="1:57" s="56" customFormat="1">
      <c r="A1" s="29" t="s">
        <v>474</v>
      </c>
      <c r="B1" s="29"/>
      <c r="C1" s="29"/>
      <c r="D1" s="29"/>
      <c r="E1" s="29"/>
      <c r="F1" s="29"/>
      <c r="K1" s="32"/>
      <c r="L1" s="32"/>
      <c r="M1" s="32"/>
      <c r="N1" s="32"/>
      <c r="O1" s="32"/>
      <c r="P1" s="32"/>
      <c r="Q1" s="32"/>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row>
    <row r="2" spans="1:57" s="79" customFormat="1">
      <c r="A2" s="91"/>
      <c r="B2" s="8"/>
      <c r="C2" s="33"/>
      <c r="D2" s="496" t="s">
        <v>448</v>
      </c>
      <c r="E2" s="497"/>
      <c r="F2" s="497"/>
      <c r="G2" s="497"/>
      <c r="H2" s="497"/>
      <c r="I2" s="497"/>
      <c r="J2" s="498"/>
      <c r="K2" s="33"/>
      <c r="L2" s="33"/>
      <c r="M2" s="33"/>
      <c r="N2" s="33"/>
      <c r="O2" s="33"/>
      <c r="P2" s="33"/>
      <c r="Q2" s="33"/>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row>
    <row r="3" spans="1:57">
      <c r="A3" s="30" t="s">
        <v>31</v>
      </c>
      <c r="B3" s="57" t="s">
        <v>32</v>
      </c>
      <c r="C3" s="34" t="s">
        <v>33</v>
      </c>
      <c r="D3" s="34" t="s">
        <v>33</v>
      </c>
      <c r="E3" s="34" t="s">
        <v>33</v>
      </c>
      <c r="F3" s="34" t="s">
        <v>33</v>
      </c>
      <c r="G3" s="34" t="s">
        <v>33</v>
      </c>
      <c r="H3" s="34" t="s">
        <v>33</v>
      </c>
      <c r="I3" s="34" t="s">
        <v>33</v>
      </c>
      <c r="J3" s="34" t="s">
        <v>33</v>
      </c>
      <c r="K3" s="34" t="s">
        <v>33</v>
      </c>
      <c r="L3" s="34" t="s">
        <v>33</v>
      </c>
      <c r="M3" s="34" t="s">
        <v>33</v>
      </c>
      <c r="N3" s="34" t="s">
        <v>33</v>
      </c>
      <c r="O3" s="34" t="s">
        <v>33</v>
      </c>
      <c r="P3" s="34" t="s">
        <v>33</v>
      </c>
      <c r="Q3" s="34" t="s">
        <v>33</v>
      </c>
    </row>
    <row r="4" spans="1:57" s="79" customFormat="1">
      <c r="A4" s="407" t="s">
        <v>35</v>
      </c>
      <c r="B4" s="408" t="s">
        <v>102</v>
      </c>
      <c r="C4" s="409">
        <f>SUM(C5:C8)</f>
        <v>0</v>
      </c>
      <c r="D4" s="409">
        <f t="shared" ref="D4:Q4" si="0">SUM(D5:D8)</f>
        <v>0</v>
      </c>
      <c r="E4" s="409">
        <f t="shared" si="0"/>
        <v>0</v>
      </c>
      <c r="F4" s="409">
        <f t="shared" si="0"/>
        <v>0</v>
      </c>
      <c r="G4" s="409">
        <f t="shared" si="0"/>
        <v>0</v>
      </c>
      <c r="H4" s="409">
        <f t="shared" si="0"/>
        <v>0</v>
      </c>
      <c r="I4" s="409">
        <f t="shared" si="0"/>
        <v>0</v>
      </c>
      <c r="J4" s="409">
        <f t="shared" si="0"/>
        <v>0</v>
      </c>
      <c r="K4" s="409">
        <f t="shared" si="0"/>
        <v>0</v>
      </c>
      <c r="L4" s="409">
        <f t="shared" si="0"/>
        <v>0</v>
      </c>
      <c r="M4" s="409">
        <f t="shared" si="0"/>
        <v>0</v>
      </c>
      <c r="N4" s="409">
        <f t="shared" si="0"/>
        <v>0</v>
      </c>
      <c r="O4" s="409">
        <f t="shared" si="0"/>
        <v>0</v>
      </c>
      <c r="P4" s="409">
        <f t="shared" si="0"/>
        <v>0</v>
      </c>
      <c r="Q4" s="409">
        <f t="shared" si="0"/>
        <v>0</v>
      </c>
    </row>
    <row r="5" spans="1:57" s="56" customFormat="1">
      <c r="A5" s="407"/>
      <c r="B5" s="410" t="s">
        <v>455</v>
      </c>
      <c r="C5" s="42"/>
      <c r="D5" s="42"/>
      <c r="E5" s="42"/>
      <c r="F5" s="42"/>
      <c r="G5" s="42"/>
      <c r="H5" s="42"/>
      <c r="I5" s="42"/>
      <c r="J5" s="42"/>
      <c r="K5" s="42"/>
      <c r="L5" s="42"/>
      <c r="M5" s="42"/>
      <c r="N5" s="42"/>
      <c r="O5" s="42"/>
      <c r="P5" s="42"/>
      <c r="Q5" s="42"/>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row>
    <row r="6" spans="1:57" s="79" customFormat="1">
      <c r="A6" s="407"/>
      <c r="B6" s="410" t="s">
        <v>456</v>
      </c>
      <c r="C6" s="42"/>
      <c r="D6" s="42"/>
      <c r="E6" s="42"/>
      <c r="F6" s="42"/>
      <c r="G6" s="42"/>
      <c r="H6" s="42"/>
      <c r="I6" s="42"/>
      <c r="J6" s="42"/>
      <c r="K6" s="42"/>
      <c r="L6" s="42"/>
      <c r="M6" s="42"/>
      <c r="N6" s="42"/>
      <c r="O6" s="42"/>
      <c r="P6" s="42"/>
      <c r="Q6" s="42"/>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row>
    <row r="7" spans="1:57" s="92" customFormat="1">
      <c r="A7" s="407"/>
      <c r="B7" s="410" t="s">
        <v>457</v>
      </c>
      <c r="C7" s="42"/>
      <c r="D7" s="42"/>
      <c r="E7" s="42"/>
      <c r="F7" s="42"/>
      <c r="G7" s="42"/>
      <c r="H7" s="42"/>
      <c r="I7" s="42"/>
      <c r="J7" s="42"/>
      <c r="K7" s="42"/>
      <c r="L7" s="42"/>
      <c r="M7" s="42"/>
      <c r="N7" s="42"/>
      <c r="O7" s="42"/>
      <c r="P7" s="42"/>
      <c r="Q7" s="42"/>
    </row>
    <row r="8" spans="1:57" s="79" customFormat="1">
      <c r="A8" s="407"/>
      <c r="B8" s="410" t="s">
        <v>458</v>
      </c>
      <c r="C8" s="42"/>
      <c r="D8" s="42"/>
      <c r="E8" s="42"/>
      <c r="F8" s="42"/>
      <c r="G8" s="42"/>
      <c r="H8" s="42"/>
      <c r="I8" s="42"/>
      <c r="J8" s="42"/>
      <c r="K8" s="42"/>
      <c r="L8" s="42"/>
      <c r="M8" s="42"/>
      <c r="N8" s="42"/>
      <c r="O8" s="42"/>
      <c r="P8" s="42"/>
      <c r="Q8" s="42"/>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row>
    <row r="9" spans="1:57" s="413" customFormat="1">
      <c r="A9" s="411" t="s">
        <v>459</v>
      </c>
      <c r="B9" s="412" t="s">
        <v>460</v>
      </c>
      <c r="C9" s="409">
        <f>SUM(C10:C13)</f>
        <v>0</v>
      </c>
      <c r="D9" s="409">
        <f t="shared" ref="D9:Q9" si="1">SUM(D10:D13)</f>
        <v>0</v>
      </c>
      <c r="E9" s="409">
        <f t="shared" si="1"/>
        <v>0</v>
      </c>
      <c r="F9" s="409">
        <f t="shared" si="1"/>
        <v>0</v>
      </c>
      <c r="G9" s="409">
        <f t="shared" si="1"/>
        <v>0</v>
      </c>
      <c r="H9" s="409">
        <f t="shared" si="1"/>
        <v>0</v>
      </c>
      <c r="I9" s="409">
        <f t="shared" si="1"/>
        <v>0</v>
      </c>
      <c r="J9" s="409">
        <f t="shared" si="1"/>
        <v>0</v>
      </c>
      <c r="K9" s="409">
        <f t="shared" si="1"/>
        <v>0</v>
      </c>
      <c r="L9" s="409">
        <f t="shared" si="1"/>
        <v>0</v>
      </c>
      <c r="M9" s="409">
        <f t="shared" si="1"/>
        <v>0</v>
      </c>
      <c r="N9" s="409">
        <f t="shared" si="1"/>
        <v>0</v>
      </c>
      <c r="O9" s="409">
        <f t="shared" si="1"/>
        <v>0</v>
      </c>
      <c r="P9" s="409">
        <f t="shared" si="1"/>
        <v>0</v>
      </c>
      <c r="Q9" s="409">
        <f t="shared" si="1"/>
        <v>0</v>
      </c>
    </row>
    <row r="10" spans="1:57" s="84" customFormat="1">
      <c r="A10" s="407"/>
      <c r="B10" s="410" t="s">
        <v>461</v>
      </c>
      <c r="C10" s="42"/>
      <c r="D10" s="42"/>
      <c r="E10" s="42"/>
      <c r="F10" s="42"/>
      <c r="G10" s="42"/>
      <c r="H10" s="42"/>
      <c r="I10" s="42"/>
      <c r="J10" s="42"/>
      <c r="K10" s="42"/>
      <c r="L10" s="42"/>
      <c r="M10" s="42"/>
      <c r="N10" s="42"/>
      <c r="O10" s="42"/>
      <c r="P10" s="42"/>
      <c r="Q10" s="42"/>
    </row>
    <row r="11" spans="1:57">
      <c r="A11" s="407"/>
      <c r="B11" s="410" t="s">
        <v>462</v>
      </c>
      <c r="C11" s="42"/>
      <c r="D11" s="42"/>
      <c r="E11" s="42"/>
      <c r="F11" s="42"/>
      <c r="G11" s="42"/>
      <c r="H11" s="42"/>
      <c r="I11" s="42"/>
      <c r="J11" s="42"/>
      <c r="K11" s="42"/>
      <c r="L11" s="42"/>
      <c r="M11" s="42"/>
      <c r="N11" s="42"/>
      <c r="O11" s="42"/>
      <c r="P11" s="42"/>
      <c r="Q11" s="42"/>
    </row>
    <row r="12" spans="1:57">
      <c r="A12" s="407"/>
      <c r="B12" s="410" t="s">
        <v>463</v>
      </c>
      <c r="C12" s="42"/>
      <c r="D12" s="42"/>
      <c r="E12" s="42"/>
      <c r="F12" s="42"/>
      <c r="G12" s="42"/>
      <c r="H12" s="42"/>
      <c r="I12" s="42"/>
      <c r="J12" s="42"/>
      <c r="K12" s="42"/>
      <c r="L12" s="42"/>
      <c r="M12" s="42"/>
      <c r="N12" s="42"/>
      <c r="O12" s="42"/>
      <c r="P12" s="42"/>
      <c r="Q12" s="42"/>
    </row>
    <row r="13" spans="1:57">
      <c r="A13" s="407"/>
      <c r="B13" s="410" t="s">
        <v>464</v>
      </c>
      <c r="C13" s="42"/>
      <c r="D13" s="42"/>
      <c r="E13" s="42"/>
      <c r="F13" s="42"/>
      <c r="G13" s="42"/>
      <c r="H13" s="42"/>
      <c r="I13" s="42"/>
      <c r="J13" s="42"/>
      <c r="K13" s="42"/>
      <c r="L13" s="42"/>
      <c r="M13" s="42"/>
      <c r="N13" s="42"/>
      <c r="O13" s="42"/>
      <c r="P13" s="42"/>
      <c r="Q13" s="42"/>
    </row>
    <row r="14" spans="1:57">
      <c r="A14" s="2"/>
      <c r="B14" s="414" t="s">
        <v>161</v>
      </c>
      <c r="C14" s="415">
        <f>C5+C6+C10+C11</f>
        <v>0</v>
      </c>
      <c r="D14" s="415">
        <f t="shared" ref="D14:Q14" si="2">D5+D6+D10+D11</f>
        <v>0</v>
      </c>
      <c r="E14" s="415">
        <f t="shared" si="2"/>
        <v>0</v>
      </c>
      <c r="F14" s="415">
        <f t="shared" si="2"/>
        <v>0</v>
      </c>
      <c r="G14" s="415">
        <f t="shared" si="2"/>
        <v>0</v>
      </c>
      <c r="H14" s="415">
        <f t="shared" si="2"/>
        <v>0</v>
      </c>
      <c r="I14" s="415">
        <f t="shared" si="2"/>
        <v>0</v>
      </c>
      <c r="J14" s="415">
        <f t="shared" si="2"/>
        <v>0</v>
      </c>
      <c r="K14" s="415">
        <f t="shared" si="2"/>
        <v>0</v>
      </c>
      <c r="L14" s="415">
        <f t="shared" si="2"/>
        <v>0</v>
      </c>
      <c r="M14" s="415">
        <f t="shared" si="2"/>
        <v>0</v>
      </c>
      <c r="N14" s="415">
        <f t="shared" si="2"/>
        <v>0</v>
      </c>
      <c r="O14" s="415">
        <f t="shared" si="2"/>
        <v>0</v>
      </c>
      <c r="P14" s="415">
        <f t="shared" si="2"/>
        <v>0</v>
      </c>
      <c r="Q14" s="415">
        <f t="shared" si="2"/>
        <v>0</v>
      </c>
    </row>
    <row r="15" spans="1:57">
      <c r="A15" s="2"/>
      <c r="B15" s="414" t="s">
        <v>162</v>
      </c>
      <c r="C15" s="415">
        <f>C7+C8+C12+C13</f>
        <v>0</v>
      </c>
      <c r="D15" s="415">
        <f t="shared" ref="D15:Q15" si="3">D7+D8+D12+D13</f>
        <v>0</v>
      </c>
      <c r="E15" s="415">
        <f t="shared" si="3"/>
        <v>0</v>
      </c>
      <c r="F15" s="415">
        <f t="shared" si="3"/>
        <v>0</v>
      </c>
      <c r="G15" s="415">
        <f t="shared" si="3"/>
        <v>0</v>
      </c>
      <c r="H15" s="415">
        <f t="shared" si="3"/>
        <v>0</v>
      </c>
      <c r="I15" s="415">
        <f t="shared" si="3"/>
        <v>0</v>
      </c>
      <c r="J15" s="415">
        <f t="shared" si="3"/>
        <v>0</v>
      </c>
      <c r="K15" s="415">
        <f t="shared" si="3"/>
        <v>0</v>
      </c>
      <c r="L15" s="415">
        <f t="shared" si="3"/>
        <v>0</v>
      </c>
      <c r="M15" s="415">
        <f t="shared" si="3"/>
        <v>0</v>
      </c>
      <c r="N15" s="415">
        <f t="shared" si="3"/>
        <v>0</v>
      </c>
      <c r="O15" s="415">
        <f t="shared" si="3"/>
        <v>0</v>
      </c>
      <c r="P15" s="415">
        <f t="shared" si="3"/>
        <v>0</v>
      </c>
      <c r="Q15" s="415">
        <f t="shared" si="3"/>
        <v>0</v>
      </c>
    </row>
    <row r="16" spans="1:57" ht="26.4">
      <c r="A16" s="16"/>
      <c r="B16" s="416" t="s">
        <v>465</v>
      </c>
      <c r="C16" s="417">
        <f>C14+C15</f>
        <v>0</v>
      </c>
      <c r="D16" s="417">
        <f t="shared" ref="D16:Q16" si="4">D14+D15</f>
        <v>0</v>
      </c>
      <c r="E16" s="417">
        <f t="shared" si="4"/>
        <v>0</v>
      </c>
      <c r="F16" s="417">
        <f t="shared" si="4"/>
        <v>0</v>
      </c>
      <c r="G16" s="417">
        <f t="shared" si="4"/>
        <v>0</v>
      </c>
      <c r="H16" s="417">
        <f t="shared" si="4"/>
        <v>0</v>
      </c>
      <c r="I16" s="417">
        <f t="shared" si="4"/>
        <v>0</v>
      </c>
      <c r="J16" s="417">
        <f t="shared" si="4"/>
        <v>0</v>
      </c>
      <c r="K16" s="417">
        <f t="shared" si="4"/>
        <v>0</v>
      </c>
      <c r="L16" s="417">
        <f t="shared" si="4"/>
        <v>0</v>
      </c>
      <c r="M16" s="417">
        <f t="shared" si="4"/>
        <v>0</v>
      </c>
      <c r="N16" s="417">
        <f t="shared" si="4"/>
        <v>0</v>
      </c>
      <c r="O16" s="417">
        <f t="shared" si="4"/>
        <v>0</v>
      </c>
      <c r="P16" s="417">
        <f t="shared" si="4"/>
        <v>0</v>
      </c>
      <c r="Q16" s="417">
        <f t="shared" si="4"/>
        <v>0</v>
      </c>
    </row>
    <row r="17" spans="1:57" s="82" customFormat="1">
      <c r="A17" s="27"/>
      <c r="B17" s="93"/>
      <c r="C17" s="45"/>
      <c r="D17" s="45"/>
      <c r="E17" s="45"/>
      <c r="F17" s="45"/>
      <c r="G17" s="45"/>
      <c r="H17" s="45"/>
      <c r="I17" s="45"/>
      <c r="J17" s="45"/>
      <c r="K17" s="45"/>
      <c r="L17" s="45"/>
      <c r="M17" s="45"/>
      <c r="N17" s="45"/>
      <c r="O17" s="45"/>
      <c r="P17" s="45"/>
      <c r="Q17" s="45"/>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row>
    <row r="18" spans="1:57" s="56" customFormat="1">
      <c r="A18" s="29" t="s">
        <v>104</v>
      </c>
      <c r="B18" s="28"/>
      <c r="C18" s="31"/>
      <c r="D18" s="499" t="s">
        <v>449</v>
      </c>
      <c r="E18" s="494"/>
      <c r="F18" s="494"/>
      <c r="G18" s="495"/>
      <c r="H18" s="32"/>
      <c r="I18" s="32"/>
      <c r="J18" s="32"/>
      <c r="K18" s="32"/>
      <c r="L18" s="32"/>
      <c r="M18" s="32"/>
      <c r="N18" s="32"/>
      <c r="O18" s="32"/>
      <c r="P18" s="32"/>
      <c r="Q18" s="32"/>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row>
    <row r="19" spans="1:57" s="79" customFormat="1">
      <c r="A19" s="91"/>
      <c r="B19" s="8"/>
      <c r="C19" s="33"/>
      <c r="D19" s="33"/>
      <c r="E19" s="33"/>
      <c r="F19" s="33"/>
      <c r="G19" s="33"/>
      <c r="H19" s="33"/>
      <c r="I19" s="33"/>
      <c r="J19" s="33"/>
      <c r="K19" s="33"/>
      <c r="L19" s="33"/>
      <c r="M19" s="33"/>
      <c r="N19" s="33"/>
      <c r="O19" s="33"/>
      <c r="P19" s="33"/>
      <c r="Q19" s="33"/>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row>
    <row r="20" spans="1:57" s="92" customFormat="1">
      <c r="A20" s="30" t="s">
        <v>31</v>
      </c>
      <c r="B20" s="57" t="s">
        <v>32</v>
      </c>
      <c r="C20" s="34" t="s">
        <v>33</v>
      </c>
      <c r="D20" s="34" t="s">
        <v>33</v>
      </c>
      <c r="E20" s="34" t="s">
        <v>33</v>
      </c>
      <c r="F20" s="34" t="s">
        <v>33</v>
      </c>
      <c r="G20" s="34" t="s">
        <v>33</v>
      </c>
      <c r="H20" s="34" t="s">
        <v>33</v>
      </c>
      <c r="I20" s="34" t="s">
        <v>33</v>
      </c>
      <c r="J20" s="34" t="s">
        <v>33</v>
      </c>
      <c r="K20" s="34" t="s">
        <v>33</v>
      </c>
      <c r="L20" s="34" t="s">
        <v>33</v>
      </c>
      <c r="M20" s="34" t="s">
        <v>33</v>
      </c>
      <c r="N20" s="34" t="s">
        <v>33</v>
      </c>
      <c r="O20" s="34" t="s">
        <v>33</v>
      </c>
      <c r="P20" s="34" t="s">
        <v>33</v>
      </c>
      <c r="Q20" s="34" t="s">
        <v>33</v>
      </c>
    </row>
    <row r="21" spans="1:57" s="79" customFormat="1">
      <c r="A21" s="4"/>
      <c r="B21" s="62" t="s">
        <v>81</v>
      </c>
      <c r="C21" s="41">
        <f>SUM(C22:C23)</f>
        <v>0</v>
      </c>
      <c r="D21" s="41">
        <f t="shared" ref="D21:Q21" si="5">SUM(D22:D23)</f>
        <v>0</v>
      </c>
      <c r="E21" s="41">
        <f t="shared" si="5"/>
        <v>0</v>
      </c>
      <c r="F21" s="41">
        <f t="shared" si="5"/>
        <v>0</v>
      </c>
      <c r="G21" s="41">
        <f t="shared" si="5"/>
        <v>0</v>
      </c>
      <c r="H21" s="41">
        <f t="shared" si="5"/>
        <v>0</v>
      </c>
      <c r="I21" s="41">
        <f t="shared" si="5"/>
        <v>0</v>
      </c>
      <c r="J21" s="41">
        <f t="shared" si="5"/>
        <v>0</v>
      </c>
      <c r="K21" s="41">
        <f t="shared" si="5"/>
        <v>0</v>
      </c>
      <c r="L21" s="41">
        <f t="shared" si="5"/>
        <v>0</v>
      </c>
      <c r="M21" s="41">
        <f t="shared" si="5"/>
        <v>0</v>
      </c>
      <c r="N21" s="41">
        <f t="shared" si="5"/>
        <v>0</v>
      </c>
      <c r="O21" s="41">
        <f t="shared" si="5"/>
        <v>0</v>
      </c>
      <c r="P21" s="41">
        <f t="shared" si="5"/>
        <v>0</v>
      </c>
      <c r="Q21" s="41">
        <f t="shared" si="5"/>
        <v>0</v>
      </c>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row>
    <row r="22" spans="1:57" s="84" customFormat="1">
      <c r="A22" s="5"/>
      <c r="B22" s="5" t="s">
        <v>105</v>
      </c>
      <c r="C22" s="42"/>
      <c r="D22" s="42"/>
      <c r="E22" s="42"/>
      <c r="F22" s="42"/>
      <c r="G22" s="42"/>
      <c r="H22" s="42"/>
      <c r="I22" s="42"/>
      <c r="J22" s="42"/>
      <c r="K22" s="42"/>
      <c r="L22" s="42"/>
      <c r="M22" s="42"/>
      <c r="N22" s="42"/>
      <c r="O22" s="42"/>
      <c r="P22" s="42"/>
      <c r="Q22" s="42"/>
    </row>
    <row r="23" spans="1:57" s="84" customFormat="1">
      <c r="A23" s="5"/>
      <c r="B23" s="5" t="s">
        <v>106</v>
      </c>
      <c r="C23" s="42"/>
      <c r="D23" s="42"/>
      <c r="E23" s="42"/>
      <c r="F23" s="42"/>
      <c r="G23" s="42"/>
      <c r="H23" s="42"/>
      <c r="I23" s="42"/>
      <c r="J23" s="42"/>
      <c r="K23" s="42"/>
      <c r="L23" s="42"/>
      <c r="M23" s="42"/>
      <c r="N23" s="42"/>
      <c r="O23" s="42"/>
      <c r="P23" s="42"/>
      <c r="Q23" s="437"/>
    </row>
    <row r="24" spans="1:57" s="82" customFormat="1">
      <c r="A24" s="27"/>
      <c r="B24" s="93"/>
      <c r="C24" s="45"/>
      <c r="D24" s="45"/>
      <c r="E24" s="45"/>
      <c r="F24" s="45"/>
      <c r="G24" s="45"/>
      <c r="H24" s="45"/>
      <c r="I24" s="45"/>
      <c r="J24" s="45"/>
      <c r="K24" s="45"/>
      <c r="L24" s="45"/>
      <c r="M24" s="45"/>
      <c r="N24" s="45"/>
      <c r="O24" s="45"/>
      <c r="P24" s="45"/>
      <c r="Q24" s="45"/>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row>
    <row r="25" spans="1:57" s="56" customFormat="1">
      <c r="A25" s="29" t="s">
        <v>107</v>
      </c>
      <c r="B25" s="28"/>
      <c r="C25" s="31"/>
      <c r="D25" s="493" t="s">
        <v>449</v>
      </c>
      <c r="E25" s="494"/>
      <c r="F25" s="494"/>
      <c r="G25" s="495"/>
      <c r="H25" s="32"/>
      <c r="I25" s="32"/>
      <c r="J25" s="32"/>
      <c r="K25" s="32"/>
      <c r="L25" s="32"/>
      <c r="M25" s="32"/>
      <c r="N25" s="32"/>
      <c r="O25" s="32"/>
      <c r="P25" s="32"/>
      <c r="Q25" s="32"/>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row>
    <row r="26" spans="1:57" s="80" customFormat="1">
      <c r="A26" s="30" t="s">
        <v>31</v>
      </c>
      <c r="B26" s="57" t="s">
        <v>32</v>
      </c>
      <c r="C26" s="34" t="s">
        <v>33</v>
      </c>
      <c r="D26" s="34" t="s">
        <v>33</v>
      </c>
      <c r="E26" s="34" t="s">
        <v>33</v>
      </c>
      <c r="F26" s="34" t="s">
        <v>33</v>
      </c>
      <c r="G26" s="34" t="s">
        <v>33</v>
      </c>
      <c r="H26" s="34" t="s">
        <v>33</v>
      </c>
      <c r="I26" s="34" t="s">
        <v>33</v>
      </c>
      <c r="J26" s="34" t="s">
        <v>33</v>
      </c>
      <c r="K26" s="34" t="s">
        <v>33</v>
      </c>
      <c r="L26" s="34" t="s">
        <v>33</v>
      </c>
      <c r="M26" s="34" t="s">
        <v>33</v>
      </c>
      <c r="N26" s="34" t="s">
        <v>33</v>
      </c>
      <c r="O26" s="34" t="s">
        <v>33</v>
      </c>
      <c r="P26" s="34" t="s">
        <v>33</v>
      </c>
      <c r="Q26" s="34" t="s">
        <v>33</v>
      </c>
    </row>
    <row r="27" spans="1:57" s="82" customFormat="1">
      <c r="A27" s="16" t="s">
        <v>34</v>
      </c>
      <c r="B27" s="61" t="s">
        <v>97</v>
      </c>
      <c r="C27" s="43"/>
      <c r="D27" s="43"/>
      <c r="E27" s="43"/>
      <c r="F27" s="43"/>
      <c r="G27" s="43"/>
      <c r="H27" s="43"/>
      <c r="I27" s="43"/>
      <c r="J27" s="43"/>
      <c r="K27" s="43"/>
      <c r="L27" s="43"/>
      <c r="M27" s="43"/>
      <c r="N27" s="43"/>
      <c r="O27" s="43"/>
      <c r="P27" s="43"/>
      <c r="Q27" s="43"/>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row>
    <row r="28" spans="1:57" s="82" customFormat="1">
      <c r="A28" s="4" t="s">
        <v>36</v>
      </c>
      <c r="B28" s="126" t="s">
        <v>123</v>
      </c>
      <c r="C28" s="41"/>
      <c r="D28" s="41"/>
      <c r="E28" s="41"/>
      <c r="F28" s="41"/>
      <c r="G28" s="41"/>
      <c r="H28" s="41"/>
      <c r="I28" s="41"/>
      <c r="J28" s="41"/>
      <c r="K28" s="41"/>
      <c r="L28" s="41"/>
      <c r="M28" s="41"/>
      <c r="N28" s="41"/>
      <c r="O28" s="41"/>
      <c r="P28" s="41"/>
      <c r="Q28" s="4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row>
    <row r="29" spans="1:57" s="82" customFormat="1">
      <c r="A29" s="4" t="s">
        <v>39</v>
      </c>
      <c r="B29" s="62" t="s">
        <v>41</v>
      </c>
      <c r="C29" s="41">
        <f>SUM(C30:C37)</f>
        <v>0</v>
      </c>
      <c r="D29" s="41">
        <f t="shared" ref="D29:Q29" si="6">SUM(D30:D37)</f>
        <v>0</v>
      </c>
      <c r="E29" s="41">
        <f t="shared" si="6"/>
        <v>0</v>
      </c>
      <c r="F29" s="41">
        <f t="shared" si="6"/>
        <v>0</v>
      </c>
      <c r="G29" s="41">
        <f t="shared" si="6"/>
        <v>0</v>
      </c>
      <c r="H29" s="41">
        <f t="shared" si="6"/>
        <v>0</v>
      </c>
      <c r="I29" s="41">
        <f t="shared" si="6"/>
        <v>0</v>
      </c>
      <c r="J29" s="41">
        <f t="shared" si="6"/>
        <v>0</v>
      </c>
      <c r="K29" s="41">
        <f t="shared" si="6"/>
        <v>0</v>
      </c>
      <c r="L29" s="41">
        <f t="shared" si="6"/>
        <v>0</v>
      </c>
      <c r="M29" s="41">
        <f t="shared" si="6"/>
        <v>0</v>
      </c>
      <c r="N29" s="41">
        <f t="shared" si="6"/>
        <v>0</v>
      </c>
      <c r="O29" s="41">
        <f t="shared" si="6"/>
        <v>0</v>
      </c>
      <c r="P29" s="41">
        <f t="shared" si="6"/>
        <v>0</v>
      </c>
      <c r="Q29" s="41">
        <f t="shared" si="6"/>
        <v>0</v>
      </c>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row>
    <row r="30" spans="1:57" s="82" customFormat="1">
      <c r="A30" s="4"/>
      <c r="B30" s="60" t="s">
        <v>42</v>
      </c>
      <c r="C30" s="42"/>
      <c r="D30" s="42"/>
      <c r="E30" s="42"/>
      <c r="F30" s="42"/>
      <c r="G30" s="42"/>
      <c r="H30" s="42"/>
      <c r="I30" s="42"/>
      <c r="J30" s="42"/>
      <c r="K30" s="42"/>
      <c r="L30" s="42"/>
      <c r="M30" s="42"/>
      <c r="N30" s="42"/>
      <c r="O30" s="42"/>
      <c r="P30" s="42"/>
      <c r="Q30" s="42"/>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row>
    <row r="31" spans="1:57" s="82" customFormat="1">
      <c r="A31" s="4"/>
      <c r="B31" s="5" t="s">
        <v>43</v>
      </c>
      <c r="C31" s="42"/>
      <c r="D31" s="42"/>
      <c r="E31" s="42"/>
      <c r="F31" s="42"/>
      <c r="G31" s="42"/>
      <c r="H31" s="42"/>
      <c r="I31" s="42"/>
      <c r="J31" s="42"/>
      <c r="K31" s="42"/>
      <c r="L31" s="42"/>
      <c r="M31" s="42"/>
      <c r="N31" s="42"/>
      <c r="O31" s="42"/>
      <c r="P31" s="42"/>
      <c r="Q31" s="42"/>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row>
    <row r="32" spans="1:57" s="82" customFormat="1">
      <c r="A32" s="4"/>
      <c r="B32" s="5" t="s">
        <v>44</v>
      </c>
      <c r="C32" s="42"/>
      <c r="D32" s="42"/>
      <c r="E32" s="42"/>
      <c r="F32" s="42"/>
      <c r="G32" s="42"/>
      <c r="H32" s="42"/>
      <c r="I32" s="42"/>
      <c r="J32" s="42"/>
      <c r="K32" s="42"/>
      <c r="L32" s="42"/>
      <c r="M32" s="42"/>
      <c r="N32" s="42"/>
      <c r="O32" s="42"/>
      <c r="P32" s="42"/>
      <c r="Q32" s="42"/>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row>
    <row r="33" spans="1:57" s="82" customFormat="1">
      <c r="A33" s="4"/>
      <c r="B33" s="5" t="s">
        <v>45</v>
      </c>
      <c r="C33" s="42"/>
      <c r="D33" s="42"/>
      <c r="E33" s="42"/>
      <c r="F33" s="42"/>
      <c r="G33" s="42"/>
      <c r="H33" s="42"/>
      <c r="I33" s="42"/>
      <c r="J33" s="42"/>
      <c r="K33" s="42"/>
      <c r="L33" s="42"/>
      <c r="M33" s="42"/>
      <c r="N33" s="42"/>
      <c r="O33" s="42"/>
      <c r="P33" s="42"/>
      <c r="Q33" s="42"/>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row>
    <row r="34" spans="1:57" s="82" customFormat="1">
      <c r="A34" s="4"/>
      <c r="B34" s="5" t="s">
        <v>46</v>
      </c>
      <c r="C34" s="42"/>
      <c r="D34" s="42"/>
      <c r="E34" s="42"/>
      <c r="F34" s="42"/>
      <c r="G34" s="42"/>
      <c r="H34" s="42"/>
      <c r="I34" s="42"/>
      <c r="J34" s="42"/>
      <c r="K34" s="42"/>
      <c r="L34" s="42"/>
      <c r="M34" s="42"/>
      <c r="N34" s="42"/>
      <c r="O34" s="42"/>
      <c r="P34" s="42"/>
      <c r="Q34" s="42"/>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row>
    <row r="35" spans="1:57" s="82" customFormat="1">
      <c r="A35" s="4"/>
      <c r="B35" s="5" t="s">
        <v>47</v>
      </c>
      <c r="C35" s="42"/>
      <c r="D35" s="42"/>
      <c r="E35" s="42"/>
      <c r="F35" s="42"/>
      <c r="G35" s="42"/>
      <c r="H35" s="42"/>
      <c r="I35" s="42"/>
      <c r="J35" s="42"/>
      <c r="K35" s="42"/>
      <c r="L35" s="42"/>
      <c r="M35" s="42"/>
      <c r="N35" s="42"/>
      <c r="O35" s="42"/>
      <c r="P35" s="42"/>
      <c r="Q35" s="42"/>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row>
    <row r="36" spans="1:57" s="82" customFormat="1">
      <c r="A36" s="25"/>
      <c r="B36" s="5" t="s">
        <v>48</v>
      </c>
      <c r="C36" s="42"/>
      <c r="D36" s="42"/>
      <c r="E36" s="42"/>
      <c r="F36" s="42"/>
      <c r="G36" s="42"/>
      <c r="H36" s="42"/>
      <c r="I36" s="42"/>
      <c r="J36" s="42"/>
      <c r="K36" s="42"/>
      <c r="L36" s="42"/>
      <c r="M36" s="42"/>
      <c r="N36" s="42"/>
      <c r="O36" s="42"/>
      <c r="P36" s="42"/>
      <c r="Q36" s="42"/>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row>
    <row r="37" spans="1:57" s="82" customFormat="1">
      <c r="A37" s="25"/>
      <c r="B37" s="6" t="s">
        <v>49</v>
      </c>
      <c r="C37" s="42"/>
      <c r="D37" s="42"/>
      <c r="E37" s="42"/>
      <c r="F37" s="42"/>
      <c r="G37" s="42"/>
      <c r="H37" s="42"/>
      <c r="I37" s="42"/>
      <c r="J37" s="42"/>
      <c r="K37" s="42"/>
      <c r="L37" s="42"/>
      <c r="M37" s="42"/>
      <c r="N37" s="42"/>
      <c r="O37" s="42"/>
      <c r="P37" s="42"/>
      <c r="Q37" s="42"/>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row>
    <row r="38" spans="1:57" s="82" customFormat="1">
      <c r="A38" s="27"/>
      <c r="B38" s="63"/>
      <c r="C38" s="36"/>
      <c r="D38" s="36"/>
      <c r="E38" s="36"/>
      <c r="F38" s="36"/>
      <c r="G38" s="36"/>
      <c r="H38" s="36"/>
      <c r="I38" s="36"/>
      <c r="J38" s="36"/>
      <c r="K38" s="36"/>
      <c r="L38" s="36"/>
      <c r="M38" s="36"/>
      <c r="N38" s="36"/>
      <c r="O38" s="36"/>
      <c r="P38" s="36"/>
      <c r="Q38" s="36"/>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row>
    <row r="39" spans="1:57" s="56" customFormat="1">
      <c r="A39" s="29" t="s">
        <v>112</v>
      </c>
      <c r="B39" s="28"/>
      <c r="C39" s="125"/>
      <c r="D39" s="125"/>
      <c r="E39" s="401" t="s">
        <v>451</v>
      </c>
      <c r="F39" s="402"/>
      <c r="G39" s="402"/>
      <c r="H39" s="403"/>
      <c r="I39" s="433"/>
      <c r="J39" s="434"/>
      <c r="K39" s="32"/>
      <c r="L39" s="32"/>
      <c r="M39" s="32"/>
      <c r="N39" s="32"/>
      <c r="O39" s="32"/>
      <c r="P39" s="32"/>
      <c r="Q39" s="32"/>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row>
    <row r="40" spans="1:57" s="82" customFormat="1">
      <c r="A40" s="26"/>
      <c r="B40" s="8"/>
      <c r="C40" s="33"/>
      <c r="D40" s="33"/>
      <c r="E40" s="33"/>
      <c r="F40" s="33"/>
      <c r="G40" s="33"/>
      <c r="H40" s="33"/>
      <c r="I40" s="33"/>
      <c r="J40" s="33"/>
      <c r="K40" s="33"/>
      <c r="L40" s="33"/>
      <c r="M40" s="33"/>
      <c r="N40" s="33"/>
      <c r="O40" s="33"/>
      <c r="P40" s="33"/>
      <c r="Q40" s="33"/>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row>
    <row r="41" spans="1:57" s="80" customFormat="1">
      <c r="A41" s="30" t="s">
        <v>31</v>
      </c>
      <c r="B41" s="57" t="s">
        <v>32</v>
      </c>
      <c r="C41" s="34" t="s">
        <v>33</v>
      </c>
      <c r="D41" s="34" t="s">
        <v>33</v>
      </c>
      <c r="E41" s="34" t="s">
        <v>33</v>
      </c>
      <c r="F41" s="34" t="s">
        <v>33</v>
      </c>
      <c r="G41" s="34" t="s">
        <v>33</v>
      </c>
      <c r="H41" s="34" t="s">
        <v>33</v>
      </c>
      <c r="I41" s="34" t="s">
        <v>33</v>
      </c>
      <c r="J41" s="34" t="s">
        <v>33</v>
      </c>
      <c r="K41" s="34" t="s">
        <v>33</v>
      </c>
      <c r="L41" s="34" t="s">
        <v>33</v>
      </c>
      <c r="M41" s="34" t="s">
        <v>33</v>
      </c>
      <c r="N41" s="34" t="s">
        <v>33</v>
      </c>
      <c r="O41" s="34" t="s">
        <v>33</v>
      </c>
      <c r="P41" s="34" t="s">
        <v>33</v>
      </c>
      <c r="Q41" s="34" t="s">
        <v>33</v>
      </c>
    </row>
    <row r="42" spans="1:57" s="82" customFormat="1">
      <c r="A42" s="16" t="s">
        <v>34</v>
      </c>
      <c r="B42" s="65" t="s">
        <v>24</v>
      </c>
      <c r="C42" s="88"/>
      <c r="D42" s="86"/>
      <c r="E42" s="86"/>
      <c r="F42" s="86"/>
      <c r="G42" s="86"/>
      <c r="H42" s="86"/>
      <c r="I42" s="86"/>
      <c r="J42" s="86"/>
      <c r="K42" s="86"/>
      <c r="L42" s="86"/>
      <c r="M42" s="86"/>
      <c r="N42" s="86"/>
      <c r="O42" s="86"/>
      <c r="P42" s="86"/>
      <c r="Q42" s="86"/>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row>
    <row r="43" spans="1:57" s="82" customFormat="1">
      <c r="A43" s="4" t="s">
        <v>36</v>
      </c>
      <c r="B43" s="62" t="s">
        <v>50</v>
      </c>
      <c r="C43" s="438">
        <f>C44+C45-C46</f>
        <v>0</v>
      </c>
      <c r="D43" s="438">
        <f>D44+D45-D46</f>
        <v>0</v>
      </c>
      <c r="E43" s="438">
        <f t="shared" ref="E43:Q43" si="7">E44+E45-E46</f>
        <v>0</v>
      </c>
      <c r="F43" s="438">
        <f t="shared" si="7"/>
        <v>0</v>
      </c>
      <c r="G43" s="438">
        <f t="shared" si="7"/>
        <v>0</v>
      </c>
      <c r="H43" s="438">
        <f t="shared" si="7"/>
        <v>0</v>
      </c>
      <c r="I43" s="438">
        <f t="shared" si="7"/>
        <v>0</v>
      </c>
      <c r="J43" s="438">
        <f t="shared" si="7"/>
        <v>0</v>
      </c>
      <c r="K43" s="438">
        <f t="shared" si="7"/>
        <v>0</v>
      </c>
      <c r="L43" s="438">
        <f t="shared" si="7"/>
        <v>0</v>
      </c>
      <c r="M43" s="438">
        <f t="shared" si="7"/>
        <v>0</v>
      </c>
      <c r="N43" s="438">
        <f t="shared" si="7"/>
        <v>0</v>
      </c>
      <c r="O43" s="438">
        <f t="shared" si="7"/>
        <v>0</v>
      </c>
      <c r="P43" s="438">
        <f t="shared" si="7"/>
        <v>0</v>
      </c>
      <c r="Q43" s="438">
        <f t="shared" si="7"/>
        <v>0</v>
      </c>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row>
    <row r="44" spans="1:57" s="82" customFormat="1">
      <c r="A44" s="4"/>
      <c r="B44" s="60" t="s">
        <v>51</v>
      </c>
      <c r="C44" s="38"/>
      <c r="D44" s="38"/>
      <c r="E44" s="38"/>
      <c r="F44" s="38"/>
      <c r="G44" s="38"/>
      <c r="H44" s="38"/>
      <c r="I44" s="38"/>
      <c r="J44" s="38"/>
      <c r="K44" s="38"/>
      <c r="L44" s="38"/>
      <c r="M44" s="38"/>
      <c r="N44" s="38"/>
      <c r="O44" s="38"/>
      <c r="P44" s="38"/>
      <c r="Q44" s="38"/>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row>
    <row r="45" spans="1:57" s="82" customFormat="1">
      <c r="A45" s="25"/>
      <c r="B45" s="6" t="s">
        <v>52</v>
      </c>
      <c r="C45" s="38"/>
      <c r="D45" s="38"/>
      <c r="E45" s="38"/>
      <c r="F45" s="38"/>
      <c r="G45" s="38"/>
      <c r="H45" s="38"/>
      <c r="I45" s="38"/>
      <c r="J45" s="38"/>
      <c r="K45" s="38"/>
      <c r="L45" s="38"/>
      <c r="M45" s="38"/>
      <c r="N45" s="38"/>
      <c r="O45" s="38"/>
      <c r="P45" s="38"/>
      <c r="Q45" s="38"/>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row>
    <row r="46" spans="1:57" s="82" customFormat="1" ht="26.4">
      <c r="A46" s="25"/>
      <c r="B46" s="6" t="s">
        <v>109</v>
      </c>
      <c r="C46" s="38"/>
      <c r="D46" s="38"/>
      <c r="E46" s="38"/>
      <c r="F46" s="38"/>
      <c r="G46" s="38"/>
      <c r="H46" s="38"/>
      <c r="I46" s="38"/>
      <c r="J46" s="38"/>
      <c r="K46" s="38"/>
      <c r="L46" s="38"/>
      <c r="M46" s="38"/>
      <c r="N46" s="38"/>
      <c r="O46" s="38"/>
      <c r="P46" s="38"/>
      <c r="Q46" s="38"/>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row>
    <row r="47" spans="1:57" s="82" customFormat="1">
      <c r="A47" s="11" t="s">
        <v>39</v>
      </c>
      <c r="B47" s="64" t="s">
        <v>82</v>
      </c>
      <c r="C47" s="44">
        <f>C43-C42</f>
        <v>0</v>
      </c>
      <c r="D47" s="44">
        <f>D43-C43</f>
        <v>0</v>
      </c>
      <c r="E47" s="44">
        <f t="shared" ref="E47:Q47" si="8">E43-D43</f>
        <v>0</v>
      </c>
      <c r="F47" s="44">
        <f t="shared" si="8"/>
        <v>0</v>
      </c>
      <c r="G47" s="44">
        <f t="shared" si="8"/>
        <v>0</v>
      </c>
      <c r="H47" s="44">
        <f t="shared" si="8"/>
        <v>0</v>
      </c>
      <c r="I47" s="44">
        <f t="shared" si="8"/>
        <v>0</v>
      </c>
      <c r="J47" s="44">
        <f t="shared" si="8"/>
        <v>0</v>
      </c>
      <c r="K47" s="44">
        <f t="shared" si="8"/>
        <v>0</v>
      </c>
      <c r="L47" s="44">
        <f t="shared" si="8"/>
        <v>0</v>
      </c>
      <c r="M47" s="44">
        <f t="shared" si="8"/>
        <v>0</v>
      </c>
      <c r="N47" s="44">
        <f t="shared" si="8"/>
        <v>0</v>
      </c>
      <c r="O47" s="44">
        <f t="shared" si="8"/>
        <v>0</v>
      </c>
      <c r="P47" s="44">
        <f t="shared" si="8"/>
        <v>0</v>
      </c>
      <c r="Q47" s="44">
        <f t="shared" si="8"/>
        <v>0</v>
      </c>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row>
    <row r="48" spans="1:57" s="82" customFormat="1">
      <c r="A48" s="26"/>
      <c r="B48" s="8"/>
      <c r="C48" s="33"/>
      <c r="D48" s="33"/>
      <c r="E48" s="33"/>
      <c r="F48" s="33"/>
      <c r="G48" s="33"/>
      <c r="H48" s="33"/>
      <c r="I48" s="33"/>
      <c r="J48" s="33"/>
      <c r="K48" s="33"/>
      <c r="L48" s="33"/>
      <c r="M48" s="33"/>
      <c r="N48" s="33"/>
      <c r="O48" s="33"/>
      <c r="P48" s="33"/>
      <c r="Q48" s="33"/>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row>
    <row r="49" spans="3:14">
      <c r="C49" s="89"/>
      <c r="D49" s="89"/>
      <c r="E49" s="89"/>
      <c r="F49" s="89"/>
      <c r="G49" s="89"/>
      <c r="H49" s="89"/>
      <c r="I49" s="89"/>
      <c r="J49" s="89"/>
      <c r="K49" s="89"/>
      <c r="L49" s="89"/>
      <c r="M49" s="89"/>
      <c r="N49" s="89"/>
    </row>
  </sheetData>
  <customSheetViews>
    <customSheetView guid="{42981FEF-5313-4B99-8040-85340FCD82AA}" scale="90" showPageBreaks="1" printArea="1">
      <selection activeCell="Q4" sqref="Q4"/>
      <rowBreaks count="1" manualBreakCount="1">
        <brk id="23" max="16" man="1"/>
      </rowBreaks>
      <pageMargins left="0.59055118110236227" right="0.59055118110236227" top="1.0629921259842521" bottom="0.62992125984251968" header="0.59055118110236227" footer="0.39370078740157483"/>
      <pageSetup paperSize="9" scale="70" pageOrder="overThenDown" orientation="landscape" verticalDpi="300" r:id="rId1"/>
      <headerFooter alignWithMargins="0">
        <oddHeader xml:space="preserve">&amp;L&amp;"Arial,Pogrubiony"&amp;16Dane wyjściowe do analizy finansowej 
</oddHeader>
        <oddFooter>&amp;CStrona &amp;P z &amp;N&amp;R&amp;A</oddFooter>
      </headerFooter>
    </customSheetView>
    <customSheetView guid="{9EC9AAF8-31E5-417A-A928-3DBD93AA7952}" scale="90" showPageBreaks="1" printArea="1">
      <selection activeCell="E47" sqref="E47"/>
      <rowBreaks count="1" manualBreakCount="1">
        <brk id="24" max="16" man="1"/>
      </rowBreaks>
      <pageMargins left="0.59055118110236227" right="0.59055118110236227" top="1.0629921259842521" bottom="0.62992125984251968" header="0.59055118110236227" footer="0.39370078740157483"/>
      <pageSetup paperSize="9" scale="70" pageOrder="overThenDown" orientation="landscape" horizontalDpi="300" verticalDpi="300" r:id="rId2"/>
      <headerFooter alignWithMargins="0">
        <oddHeader xml:space="preserve">&amp;L&amp;"Arial,Pogrubiony"&amp;16Dane wyjściowe do analizy finansowej 
</oddHeader>
        <oddFooter>&amp;CStrona &amp;P z &amp;N&amp;R&amp;A</oddFooter>
      </headerFooter>
    </customSheetView>
    <customSheetView guid="{F7D79B8D-92A2-4094-827A-AE8F90DE993F}" scale="90" topLeftCell="A25">
      <selection activeCell="F53" sqref="F53"/>
      <rowBreaks count="1" manualBreakCount="1">
        <brk id="24" max="16" man="1"/>
      </rowBreaks>
      <pageMargins left="0.59055118110236227" right="0.59055118110236227" top="1.0629921259842521" bottom="0.62992125984251968" header="0.59055118110236227" footer="0.39370078740157483"/>
      <pageSetup paperSize="9" scale="70" pageOrder="overThenDown" orientation="landscape" horizontalDpi="300" verticalDpi="300" r:id="rId3"/>
      <headerFooter alignWithMargins="0">
        <oddHeader xml:space="preserve">&amp;L&amp;"Arial,Pogrubiony"&amp;16Dane wyjściowe do analizy finansowej 
</oddHeader>
        <oddFooter>&amp;CStrona &amp;P z &amp;N&amp;R&amp;A</oddFooter>
      </headerFooter>
    </customSheetView>
    <customSheetView guid="{19015944-8DC3-4198-B28B-DDAFEE7C00D9}" scale="90" showPageBreaks="1" printArea="1" view="pageBreakPreview" topLeftCell="A13">
      <selection activeCell="B27" sqref="B27"/>
      <rowBreaks count="1" manualBreakCount="1">
        <brk id="23" max="16" man="1"/>
      </rowBreaks>
      <pageMargins left="0.59055118110236227" right="0.59055118110236227" top="1.0629921259842521" bottom="0.62992125984251968" header="0.59055118110236227" footer="0.39370078740157483"/>
      <pageSetup paperSize="9" scale="70" pageOrder="overThenDown" orientation="landscape" verticalDpi="300" r:id="rId4"/>
      <headerFooter alignWithMargins="0">
        <oddHeader xml:space="preserve">&amp;L&amp;"Arial,Pogrubiony"&amp;16Dane wyjściowe do analizy finansowej 
</oddHeader>
        <oddFooter>&amp;CStrona &amp;P z &amp;N&amp;R&amp;A</oddFooter>
      </headerFooter>
    </customSheetView>
    <customSheetView guid="{7459C945-4CDE-4B11-9340-999C59B3DCDD}" scale="90" showPageBreaks="1" printArea="1" view="pageBreakPreview" topLeftCell="A13">
      <selection activeCell="B27" sqref="B27"/>
      <rowBreaks count="1" manualBreakCount="1">
        <brk id="23" max="16" man="1"/>
      </rowBreaks>
      <pageMargins left="0.59055118110236227" right="0.59055118110236227" top="1.0629921259842521" bottom="0.62992125984251968" header="0.59055118110236227" footer="0.39370078740157483"/>
      <pageSetup paperSize="9" scale="70" pageOrder="overThenDown" orientation="landscape" verticalDpi="300" r:id="rId5"/>
      <headerFooter alignWithMargins="0">
        <oddHeader xml:space="preserve">&amp;L&amp;"Arial,Pogrubiony"&amp;16Dane wyjściowe do analizy finansowej 
</oddHeader>
        <oddFooter>&amp;CStrona &amp;P z &amp;N&amp;R&amp;A</oddFooter>
      </headerFooter>
    </customSheetView>
    <customSheetView guid="{BD8A273F-EBDA-4BF5-9FEF-0F811D076781}" scale="90" printArea="1">
      <selection activeCell="C43" sqref="C43"/>
      <rowBreaks count="1" manualBreakCount="1">
        <brk id="23" max="16" man="1"/>
      </rowBreaks>
      <pageMargins left="0.59055118110236227" right="0.59055118110236227" top="1.0629921259842521" bottom="0.62992125984251968" header="0.59055118110236227" footer="0.39370078740157483"/>
      <pageSetup paperSize="9" scale="70" pageOrder="overThenDown" orientation="landscape" verticalDpi="300" r:id="rId6"/>
      <headerFooter alignWithMargins="0">
        <oddHeader xml:space="preserve">&amp;L&amp;"Arial,Pogrubiony"&amp;16Dane wyjściowe do analizy finansowej 
</oddHeader>
        <oddFooter>&amp;CStrona &amp;P z &amp;N&amp;R&amp;A</oddFooter>
      </headerFooter>
    </customSheetView>
  </customSheetViews>
  <mergeCells count="3">
    <mergeCell ref="D25:G25"/>
    <mergeCell ref="D2:J2"/>
    <mergeCell ref="D18:G18"/>
  </mergeCells>
  <phoneticPr fontId="0" type="noConversion"/>
  <pageMargins left="0.59055118110236227" right="0.59055118110236227" top="1.0629921259842521" bottom="0.62992125984251968" header="0.59055118110236227" footer="0.39370078740157483"/>
  <pageSetup paperSize="9" scale="70" pageOrder="overThenDown" orientation="landscape" verticalDpi="300" r:id="rId7"/>
  <headerFooter alignWithMargins="0">
    <oddHeader xml:space="preserve">&amp;L&amp;"Arial,Pogrubiony"&amp;16Dane wyjściowe do analizy finansowej 
</oddHeader>
    <oddFooter>&amp;CStrona &amp;P z &amp;N&amp;R&amp;A</oddFooter>
  </headerFooter>
  <rowBreaks count="1" manualBreakCount="1">
    <brk id="23" max="1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2"/>
  <sheetViews>
    <sheetView zoomScale="90" zoomScaleNormal="90" workbookViewId="0">
      <selection activeCell="C2" sqref="C2"/>
    </sheetView>
  </sheetViews>
  <sheetFormatPr defaultColWidth="9.109375" defaultRowHeight="13.2"/>
  <cols>
    <col min="1" max="1" width="4.109375" style="52" customWidth="1"/>
    <col min="2" max="2" width="47.88671875" style="52" customWidth="1"/>
    <col min="3" max="3" width="15.88671875" style="46" customWidth="1"/>
    <col min="4" max="25" width="15.88671875" style="52" customWidth="1"/>
    <col min="26" max="16384" width="9.109375" style="52"/>
  </cols>
  <sheetData>
    <row r="1" spans="1:25" ht="55.5" customHeight="1" thickBot="1">
      <c r="B1" s="200"/>
      <c r="C1" s="504" t="s">
        <v>511</v>
      </c>
      <c r="D1" s="505"/>
      <c r="E1" s="505"/>
      <c r="F1" s="505"/>
      <c r="G1" s="505"/>
      <c r="H1" s="505"/>
      <c r="I1" s="506"/>
    </row>
    <row r="3" spans="1:25" s="204" customFormat="1" ht="17.399999999999999">
      <c r="A3" s="201" t="s">
        <v>57</v>
      </c>
      <c r="B3" s="202" t="s">
        <v>166</v>
      </c>
      <c r="C3" s="203"/>
    </row>
    <row r="4" spans="1:25" s="204" customFormat="1" ht="12.75" customHeight="1">
      <c r="A4" s="201"/>
      <c r="B4" s="202"/>
      <c r="C4" s="203"/>
    </row>
    <row r="5" spans="1:25" s="53" customFormat="1">
      <c r="A5" s="205" t="s">
        <v>337</v>
      </c>
      <c r="B5" s="206"/>
      <c r="C5" s="207"/>
      <c r="D5" s="208"/>
      <c r="E5" s="208"/>
      <c r="F5" s="208"/>
      <c r="G5" s="208"/>
      <c r="H5" s="208"/>
      <c r="I5" s="208"/>
      <c r="J5" s="208"/>
      <c r="K5" s="208"/>
      <c r="L5" s="208"/>
      <c r="M5" s="208"/>
      <c r="N5" s="208"/>
      <c r="O5" s="208"/>
      <c r="P5" s="208"/>
      <c r="Q5" s="208"/>
      <c r="R5" s="208"/>
      <c r="S5" s="208"/>
      <c r="T5" s="208"/>
      <c r="U5" s="208"/>
      <c r="V5" s="208"/>
      <c r="W5" s="208"/>
      <c r="X5" s="208"/>
      <c r="Y5" s="208"/>
    </row>
    <row r="6" spans="1:25" s="53" customFormat="1">
      <c r="A6" s="209"/>
      <c r="B6" s="209" t="s">
        <v>167</v>
      </c>
      <c r="C6" s="210" t="s">
        <v>33</v>
      </c>
      <c r="D6" s="211" t="s">
        <v>33</v>
      </c>
      <c r="E6" s="211" t="s">
        <v>33</v>
      </c>
      <c r="F6" s="211" t="s">
        <v>33</v>
      </c>
      <c r="G6" s="211" t="s">
        <v>33</v>
      </c>
      <c r="H6" s="211" t="s">
        <v>33</v>
      </c>
      <c r="I6" s="211" t="s">
        <v>33</v>
      </c>
      <c r="J6" s="211" t="s">
        <v>33</v>
      </c>
      <c r="K6" s="211" t="s">
        <v>33</v>
      </c>
      <c r="L6" s="211" t="s">
        <v>33</v>
      </c>
      <c r="M6" s="211" t="s">
        <v>33</v>
      </c>
      <c r="N6" s="211" t="s">
        <v>33</v>
      </c>
      <c r="O6" s="211" t="s">
        <v>33</v>
      </c>
      <c r="P6" s="211" t="s">
        <v>33</v>
      </c>
      <c r="Q6" s="211" t="s">
        <v>33</v>
      </c>
      <c r="R6" s="211" t="s">
        <v>33</v>
      </c>
      <c r="S6" s="211" t="s">
        <v>33</v>
      </c>
      <c r="T6" s="211" t="s">
        <v>33</v>
      </c>
      <c r="U6" s="211" t="s">
        <v>33</v>
      </c>
      <c r="V6" s="211" t="s">
        <v>33</v>
      </c>
      <c r="W6" s="211" t="s">
        <v>33</v>
      </c>
      <c r="X6" s="211" t="s">
        <v>33</v>
      </c>
      <c r="Y6" s="211" t="s">
        <v>33</v>
      </c>
    </row>
    <row r="7" spans="1:25" s="215" customFormat="1" ht="26.4">
      <c r="A7" s="212" t="s">
        <v>36</v>
      </c>
      <c r="B7" s="213" t="s">
        <v>168</v>
      </c>
      <c r="C7" s="214"/>
      <c r="D7" s="214"/>
      <c r="E7" s="214"/>
      <c r="F7" s="214"/>
      <c r="G7" s="214"/>
      <c r="H7" s="214"/>
      <c r="I7" s="214"/>
      <c r="J7" s="214"/>
      <c r="K7" s="214"/>
      <c r="L7" s="214"/>
      <c r="M7" s="214"/>
      <c r="N7" s="214"/>
      <c r="O7" s="214"/>
      <c r="P7" s="214"/>
      <c r="Q7" s="214"/>
      <c r="R7" s="214"/>
      <c r="S7" s="214"/>
      <c r="T7" s="214"/>
      <c r="U7" s="214"/>
      <c r="V7" s="214"/>
      <c r="W7" s="214"/>
      <c r="X7" s="214"/>
      <c r="Y7" s="214"/>
    </row>
    <row r="8" spans="1:25" s="215" customFormat="1">
      <c r="A8" s="216" t="s">
        <v>39</v>
      </c>
      <c r="B8" s="217" t="s">
        <v>169</v>
      </c>
      <c r="C8" s="218">
        <f>SUM(C7:C7)</f>
        <v>0</v>
      </c>
      <c r="D8" s="218">
        <f t="shared" ref="D8:T8" si="0">SUM(D7:D7)</f>
        <v>0</v>
      </c>
      <c r="E8" s="218">
        <f t="shared" si="0"/>
        <v>0</v>
      </c>
      <c r="F8" s="218">
        <f t="shared" si="0"/>
        <v>0</v>
      </c>
      <c r="G8" s="218">
        <f t="shared" si="0"/>
        <v>0</v>
      </c>
      <c r="H8" s="218">
        <f t="shared" si="0"/>
        <v>0</v>
      </c>
      <c r="I8" s="218">
        <f t="shared" si="0"/>
        <v>0</v>
      </c>
      <c r="J8" s="218">
        <f t="shared" si="0"/>
        <v>0</v>
      </c>
      <c r="K8" s="218">
        <f t="shared" si="0"/>
        <v>0</v>
      </c>
      <c r="L8" s="218">
        <f t="shared" si="0"/>
        <v>0</v>
      </c>
      <c r="M8" s="218">
        <f t="shared" si="0"/>
        <v>0</v>
      </c>
      <c r="N8" s="218">
        <f t="shared" si="0"/>
        <v>0</v>
      </c>
      <c r="O8" s="218">
        <f t="shared" si="0"/>
        <v>0</v>
      </c>
      <c r="P8" s="218">
        <f t="shared" si="0"/>
        <v>0</v>
      </c>
      <c r="Q8" s="218">
        <f t="shared" si="0"/>
        <v>0</v>
      </c>
      <c r="R8" s="218">
        <f t="shared" si="0"/>
        <v>0</v>
      </c>
      <c r="S8" s="218">
        <f t="shared" si="0"/>
        <v>0</v>
      </c>
      <c r="T8" s="218">
        <f t="shared" si="0"/>
        <v>0</v>
      </c>
      <c r="U8" s="218">
        <f t="shared" ref="U8:Y8" si="1">SUM(U7:U7)</f>
        <v>0</v>
      </c>
      <c r="V8" s="218">
        <f t="shared" si="1"/>
        <v>0</v>
      </c>
      <c r="W8" s="218">
        <f t="shared" si="1"/>
        <v>0</v>
      </c>
      <c r="X8" s="218">
        <f t="shared" si="1"/>
        <v>0</v>
      </c>
      <c r="Y8" s="218">
        <f t="shared" si="1"/>
        <v>0</v>
      </c>
    </row>
    <row r="9" spans="1:25" s="215" customFormat="1">
      <c r="A9" s="212" t="s">
        <v>53</v>
      </c>
      <c r="B9" s="54" t="s">
        <v>170</v>
      </c>
      <c r="C9" s="214"/>
      <c r="D9" s="214"/>
      <c r="E9" s="214"/>
      <c r="F9" s="214"/>
      <c r="G9" s="214"/>
      <c r="H9" s="214"/>
      <c r="I9" s="214"/>
      <c r="J9" s="214"/>
      <c r="K9" s="214"/>
      <c r="L9" s="214"/>
      <c r="M9" s="214"/>
      <c r="N9" s="214"/>
      <c r="O9" s="214"/>
      <c r="P9" s="214"/>
      <c r="Q9" s="214"/>
      <c r="R9" s="214"/>
      <c r="S9" s="214"/>
      <c r="T9" s="214"/>
      <c r="U9" s="214"/>
      <c r="V9" s="214"/>
      <c r="W9" s="214"/>
      <c r="X9" s="214"/>
      <c r="Y9" s="214"/>
    </row>
    <row r="10" spans="1:25" s="53" customFormat="1">
      <c r="A10" s="219" t="s">
        <v>54</v>
      </c>
      <c r="B10" s="54" t="s">
        <v>81</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row>
    <row r="11" spans="1:25" s="215" customFormat="1">
      <c r="A11" s="216" t="s">
        <v>378</v>
      </c>
      <c r="B11" s="217" t="s">
        <v>381</v>
      </c>
      <c r="C11" s="218">
        <f>SUM(C9:C10)</f>
        <v>0</v>
      </c>
      <c r="D11" s="218">
        <f t="shared" ref="D11:T11" si="2">SUM(D9:D10)</f>
        <v>0</v>
      </c>
      <c r="E11" s="218">
        <f t="shared" si="2"/>
        <v>0</v>
      </c>
      <c r="F11" s="218">
        <f t="shared" si="2"/>
        <v>0</v>
      </c>
      <c r="G11" s="218">
        <f t="shared" si="2"/>
        <v>0</v>
      </c>
      <c r="H11" s="218">
        <f t="shared" si="2"/>
        <v>0</v>
      </c>
      <c r="I11" s="218">
        <f t="shared" si="2"/>
        <v>0</v>
      </c>
      <c r="J11" s="218">
        <f t="shared" si="2"/>
        <v>0</v>
      </c>
      <c r="K11" s="218">
        <f t="shared" si="2"/>
        <v>0</v>
      </c>
      <c r="L11" s="218">
        <f t="shared" si="2"/>
        <v>0</v>
      </c>
      <c r="M11" s="218">
        <f t="shared" si="2"/>
        <v>0</v>
      </c>
      <c r="N11" s="218">
        <f t="shared" si="2"/>
        <v>0</v>
      </c>
      <c r="O11" s="218">
        <f t="shared" si="2"/>
        <v>0</v>
      </c>
      <c r="P11" s="218">
        <f t="shared" si="2"/>
        <v>0</v>
      </c>
      <c r="Q11" s="218">
        <f t="shared" si="2"/>
        <v>0</v>
      </c>
      <c r="R11" s="218">
        <f t="shared" si="2"/>
        <v>0</v>
      </c>
      <c r="S11" s="218">
        <f t="shared" si="2"/>
        <v>0</v>
      </c>
      <c r="T11" s="218">
        <f t="shared" si="2"/>
        <v>0</v>
      </c>
      <c r="U11" s="218">
        <f t="shared" ref="U11:Y11" si="3">SUM(U9:U10)</f>
        <v>0</v>
      </c>
      <c r="V11" s="218">
        <f t="shared" si="3"/>
        <v>0</v>
      </c>
      <c r="W11" s="218">
        <f t="shared" si="3"/>
        <v>0</v>
      </c>
      <c r="X11" s="218">
        <f t="shared" si="3"/>
        <v>0</v>
      </c>
      <c r="Y11" s="218">
        <f t="shared" si="3"/>
        <v>0</v>
      </c>
    </row>
    <row r="12" spans="1:25" s="215" customFormat="1">
      <c r="A12" s="216" t="s">
        <v>124</v>
      </c>
      <c r="B12" s="217" t="s">
        <v>380</v>
      </c>
      <c r="C12" s="218">
        <f>C8-C11</f>
        <v>0</v>
      </c>
      <c r="D12" s="218">
        <f t="shared" ref="D12:T12" si="4">D8-D11</f>
        <v>0</v>
      </c>
      <c r="E12" s="218">
        <f t="shared" si="4"/>
        <v>0</v>
      </c>
      <c r="F12" s="218">
        <f t="shared" si="4"/>
        <v>0</v>
      </c>
      <c r="G12" s="218">
        <f t="shared" si="4"/>
        <v>0</v>
      </c>
      <c r="H12" s="218">
        <f t="shared" si="4"/>
        <v>0</v>
      </c>
      <c r="I12" s="218">
        <f t="shared" si="4"/>
        <v>0</v>
      </c>
      <c r="J12" s="218">
        <f t="shared" si="4"/>
        <v>0</v>
      </c>
      <c r="K12" s="218">
        <f t="shared" si="4"/>
        <v>0</v>
      </c>
      <c r="L12" s="218">
        <f t="shared" si="4"/>
        <v>0</v>
      </c>
      <c r="M12" s="218">
        <f t="shared" si="4"/>
        <v>0</v>
      </c>
      <c r="N12" s="218">
        <f t="shared" si="4"/>
        <v>0</v>
      </c>
      <c r="O12" s="218">
        <f t="shared" si="4"/>
        <v>0</v>
      </c>
      <c r="P12" s="218">
        <f t="shared" si="4"/>
        <v>0</v>
      </c>
      <c r="Q12" s="218">
        <f t="shared" si="4"/>
        <v>0</v>
      </c>
      <c r="R12" s="218">
        <f t="shared" si="4"/>
        <v>0</v>
      </c>
      <c r="S12" s="218">
        <f t="shared" si="4"/>
        <v>0</v>
      </c>
      <c r="T12" s="218">
        <f t="shared" si="4"/>
        <v>0</v>
      </c>
      <c r="U12" s="218">
        <f t="shared" ref="U12:Y12" si="5">U8-U11</f>
        <v>0</v>
      </c>
      <c r="V12" s="218">
        <f t="shared" si="5"/>
        <v>0</v>
      </c>
      <c r="W12" s="218">
        <f t="shared" si="5"/>
        <v>0</v>
      </c>
      <c r="X12" s="218">
        <f t="shared" si="5"/>
        <v>0</v>
      </c>
      <c r="Y12" s="218">
        <f t="shared" si="5"/>
        <v>0</v>
      </c>
    </row>
    <row r="13" spans="1:25" s="224" customFormat="1" ht="15.6">
      <c r="A13" s="220" t="s">
        <v>171</v>
      </c>
      <c r="B13" s="221" t="s">
        <v>377</v>
      </c>
      <c r="C13" s="222">
        <f>1</f>
        <v>1</v>
      </c>
      <c r="D13" s="223">
        <f>C13/(1+0.04)</f>
        <v>0.96153846153846145</v>
      </c>
      <c r="E13" s="223">
        <f t="shared" ref="E13:Y13" si="6">D13/(1+0.04)</f>
        <v>0.92455621301775137</v>
      </c>
      <c r="F13" s="223">
        <f t="shared" si="6"/>
        <v>0.88899635867091475</v>
      </c>
      <c r="G13" s="223">
        <f t="shared" si="6"/>
        <v>0.85480419102972571</v>
      </c>
      <c r="H13" s="223">
        <f t="shared" si="6"/>
        <v>0.82192710675935166</v>
      </c>
      <c r="I13" s="223">
        <f t="shared" si="6"/>
        <v>0.79031452573014582</v>
      </c>
      <c r="J13" s="223">
        <f t="shared" si="6"/>
        <v>0.75991781320206331</v>
      </c>
      <c r="K13" s="223">
        <f t="shared" si="6"/>
        <v>0.73069020500198389</v>
      </c>
      <c r="L13" s="223">
        <f t="shared" si="6"/>
        <v>0.70258673557883067</v>
      </c>
      <c r="M13" s="223">
        <f t="shared" si="6"/>
        <v>0.67556416882579873</v>
      </c>
      <c r="N13" s="223">
        <f t="shared" si="6"/>
        <v>0.64958093156326802</v>
      </c>
      <c r="O13" s="223">
        <f t="shared" si="6"/>
        <v>0.62459704958006534</v>
      </c>
      <c r="P13" s="223">
        <f t="shared" si="6"/>
        <v>0.60057408613467822</v>
      </c>
      <c r="Q13" s="223">
        <f t="shared" si="6"/>
        <v>0.57747508282180593</v>
      </c>
      <c r="R13" s="223">
        <f t="shared" si="6"/>
        <v>0.55526450271327488</v>
      </c>
      <c r="S13" s="223">
        <f t="shared" si="6"/>
        <v>0.53390817568584126</v>
      </c>
      <c r="T13" s="223">
        <f t="shared" si="6"/>
        <v>0.51337324585177047</v>
      </c>
      <c r="U13" s="223">
        <f t="shared" si="6"/>
        <v>0.49362812101131776</v>
      </c>
      <c r="V13" s="223">
        <f t="shared" si="6"/>
        <v>0.47464242404934398</v>
      </c>
      <c r="W13" s="223">
        <f t="shared" si="6"/>
        <v>0.45638694620129228</v>
      </c>
      <c r="X13" s="223">
        <f t="shared" si="6"/>
        <v>0.4388336021166272</v>
      </c>
      <c r="Y13" s="223">
        <f t="shared" si="6"/>
        <v>0.42195538665060306</v>
      </c>
    </row>
    <row r="14" spans="1:25" s="215" customFormat="1">
      <c r="A14" s="216" t="s">
        <v>172</v>
      </c>
      <c r="B14" s="217" t="s">
        <v>379</v>
      </c>
      <c r="C14" s="218">
        <f>C12*C13</f>
        <v>0</v>
      </c>
      <c r="D14" s="218">
        <f t="shared" ref="D14:T14" si="7">D12*D13</f>
        <v>0</v>
      </c>
      <c r="E14" s="218">
        <f t="shared" si="7"/>
        <v>0</v>
      </c>
      <c r="F14" s="218">
        <f t="shared" si="7"/>
        <v>0</v>
      </c>
      <c r="G14" s="218">
        <f t="shared" si="7"/>
        <v>0</v>
      </c>
      <c r="H14" s="218">
        <f t="shared" si="7"/>
        <v>0</v>
      </c>
      <c r="I14" s="218">
        <f t="shared" si="7"/>
        <v>0</v>
      </c>
      <c r="J14" s="218">
        <f t="shared" si="7"/>
        <v>0</v>
      </c>
      <c r="K14" s="218">
        <f t="shared" si="7"/>
        <v>0</v>
      </c>
      <c r="L14" s="218">
        <f t="shared" si="7"/>
        <v>0</v>
      </c>
      <c r="M14" s="218">
        <f t="shared" si="7"/>
        <v>0</v>
      </c>
      <c r="N14" s="218">
        <f t="shared" si="7"/>
        <v>0</v>
      </c>
      <c r="O14" s="218">
        <f>O12*O13</f>
        <v>0</v>
      </c>
      <c r="P14" s="218">
        <f t="shared" si="7"/>
        <v>0</v>
      </c>
      <c r="Q14" s="218">
        <f t="shared" si="7"/>
        <v>0</v>
      </c>
      <c r="R14" s="218">
        <f t="shared" si="7"/>
        <v>0</v>
      </c>
      <c r="S14" s="218">
        <f t="shared" si="7"/>
        <v>0</v>
      </c>
      <c r="T14" s="218">
        <f t="shared" si="7"/>
        <v>0</v>
      </c>
      <c r="U14" s="218">
        <f t="shared" ref="U14:Y14" si="8">U12*U13</f>
        <v>0</v>
      </c>
      <c r="V14" s="218">
        <f t="shared" si="8"/>
        <v>0</v>
      </c>
      <c r="W14" s="218">
        <f t="shared" si="8"/>
        <v>0</v>
      </c>
      <c r="X14" s="218">
        <f t="shared" si="8"/>
        <v>0</v>
      </c>
      <c r="Y14" s="218">
        <f t="shared" si="8"/>
        <v>0</v>
      </c>
    </row>
    <row r="15" spans="1:25" s="215" customFormat="1" ht="18" customHeight="1">
      <c r="A15" s="225"/>
      <c r="B15" s="226" t="s">
        <v>174</v>
      </c>
      <c r="C15" s="227">
        <f>SUM(C14:Y14)</f>
        <v>0</v>
      </c>
      <c r="D15" s="228"/>
      <c r="E15" s="228"/>
      <c r="F15" s="228"/>
      <c r="G15" s="228"/>
      <c r="H15" s="228"/>
      <c r="I15" s="228"/>
      <c r="J15" s="228"/>
      <c r="K15" s="228"/>
      <c r="L15" s="228"/>
      <c r="M15" s="228"/>
      <c r="N15" s="228"/>
      <c r="O15" s="228"/>
      <c r="P15" s="228"/>
      <c r="Q15" s="228"/>
      <c r="R15" s="228"/>
      <c r="S15" s="228"/>
      <c r="T15" s="228"/>
      <c r="U15" s="228"/>
      <c r="V15" s="228"/>
      <c r="W15" s="228"/>
      <c r="X15" s="228"/>
      <c r="Y15" s="228"/>
    </row>
    <row r="16" spans="1:25" ht="13.8" thickBot="1"/>
    <row r="17" spans="1:15" ht="35.25" customHeight="1">
      <c r="C17" s="507" t="s">
        <v>383</v>
      </c>
      <c r="D17" s="508"/>
      <c r="E17" s="508"/>
      <c r="F17" s="508"/>
      <c r="G17" s="508"/>
      <c r="H17" s="508"/>
      <c r="I17" s="509"/>
    </row>
    <row r="18" spans="1:15" ht="48" customHeight="1" thickBot="1">
      <c r="C18" s="510" t="s">
        <v>384</v>
      </c>
      <c r="D18" s="511"/>
      <c r="E18" s="511"/>
      <c r="F18" s="511"/>
      <c r="G18" s="511"/>
      <c r="H18" s="511"/>
      <c r="I18" s="512"/>
    </row>
    <row r="20" spans="1:15" ht="17.399999999999999">
      <c r="A20" s="201" t="s">
        <v>59</v>
      </c>
      <c r="B20" s="202" t="s">
        <v>175</v>
      </c>
      <c r="C20" s="203"/>
      <c r="I20" s="405"/>
    </row>
    <row r="21" spans="1:15" ht="12" customHeight="1">
      <c r="A21" s="201"/>
      <c r="B21" s="202"/>
      <c r="C21" s="203"/>
      <c r="I21" s="405"/>
    </row>
    <row r="22" spans="1:15" ht="13.5" customHeight="1">
      <c r="A22" s="201"/>
      <c r="B22" s="466" t="s">
        <v>500</v>
      </c>
      <c r="C22" s="467"/>
      <c r="D22" s="468"/>
      <c r="E22" s="466" t="s">
        <v>481</v>
      </c>
      <c r="F22" s="468"/>
      <c r="G22" s="468"/>
      <c r="H22" s="468"/>
      <c r="I22" s="405"/>
      <c r="J22" s="468"/>
      <c r="K22" s="468"/>
      <c r="L22" s="468"/>
      <c r="M22" s="468"/>
      <c r="N22" s="468"/>
      <c r="O22" s="468"/>
    </row>
    <row r="23" spans="1:15">
      <c r="B23" s="468"/>
      <c r="C23" s="469"/>
      <c r="D23" s="468"/>
      <c r="E23" s="470" t="s">
        <v>508</v>
      </c>
      <c r="F23" s="468"/>
      <c r="G23" s="468"/>
      <c r="H23" s="468"/>
      <c r="I23" s="468"/>
      <c r="J23" s="468"/>
      <c r="K23" s="468"/>
      <c r="L23" s="468"/>
      <c r="M23" s="468"/>
      <c r="N23" s="468"/>
      <c r="O23" s="468"/>
    </row>
    <row r="24" spans="1:15" ht="24.75" customHeight="1">
      <c r="A24" s="231"/>
      <c r="B24" s="232" t="s">
        <v>176</v>
      </c>
      <c r="C24" s="233"/>
      <c r="D24" s="468"/>
      <c r="E24" s="468" t="s">
        <v>485</v>
      </c>
      <c r="F24" s="468"/>
      <c r="G24" s="468"/>
      <c r="H24" s="468"/>
      <c r="I24" s="468"/>
      <c r="J24" s="468"/>
      <c r="K24" s="468" t="s">
        <v>486</v>
      </c>
      <c r="L24" s="468"/>
      <c r="M24" s="468"/>
      <c r="N24" s="468"/>
      <c r="O24" s="468"/>
    </row>
    <row r="25" spans="1:15" ht="24.75" customHeight="1">
      <c r="A25" s="231"/>
      <c r="B25" s="232" t="s">
        <v>480</v>
      </c>
      <c r="C25" s="233"/>
      <c r="D25" s="468"/>
      <c r="E25" s="513" t="s">
        <v>478</v>
      </c>
      <c r="F25" s="513"/>
      <c r="G25" s="513"/>
      <c r="H25" s="513"/>
      <c r="I25" s="233"/>
      <c r="J25" s="468"/>
      <c r="K25" s="517" t="s">
        <v>182</v>
      </c>
      <c r="L25" s="517"/>
      <c r="M25" s="517"/>
      <c r="N25" s="517"/>
      <c r="O25" s="240"/>
    </row>
    <row r="26" spans="1:15" ht="24.75" customHeight="1">
      <c r="A26" s="231"/>
      <c r="B26" s="235" t="s">
        <v>179</v>
      </c>
      <c r="C26" s="85">
        <f>C25*C24</f>
        <v>0</v>
      </c>
      <c r="D26" s="468"/>
      <c r="E26" s="514" t="s">
        <v>393</v>
      </c>
      <c r="F26" s="515"/>
      <c r="G26" s="515"/>
      <c r="H26" s="516"/>
      <c r="I26" s="233"/>
      <c r="J26" s="468"/>
      <c r="K26" s="518" t="s">
        <v>507</v>
      </c>
      <c r="L26" s="519"/>
      <c r="M26" s="519"/>
      <c r="N26" s="520"/>
      <c r="O26" s="240"/>
    </row>
    <row r="27" spans="1:15" ht="24.75" customHeight="1">
      <c r="B27" s="468"/>
      <c r="C27" s="469"/>
      <c r="D27" s="468"/>
      <c r="E27" s="514" t="s">
        <v>479</v>
      </c>
      <c r="F27" s="515"/>
      <c r="G27" s="515"/>
      <c r="H27" s="516"/>
      <c r="I27" s="233"/>
      <c r="J27" s="468"/>
      <c r="K27" s="524" t="s">
        <v>504</v>
      </c>
      <c r="L27" s="525"/>
      <c r="M27" s="525"/>
      <c r="N27" s="526"/>
      <c r="O27" s="243">
        <f>O26*O25</f>
        <v>0</v>
      </c>
    </row>
    <row r="28" spans="1:15" ht="24.75" customHeight="1">
      <c r="B28" s="468"/>
      <c r="C28" s="469"/>
      <c r="D28" s="468"/>
      <c r="E28" s="514" t="s">
        <v>499</v>
      </c>
      <c r="F28" s="515"/>
      <c r="G28" s="515"/>
      <c r="H28" s="516"/>
      <c r="I28" s="233"/>
      <c r="J28" s="468"/>
      <c r="K28" s="468"/>
      <c r="L28" s="468"/>
      <c r="M28" s="468"/>
      <c r="N28" s="468"/>
      <c r="O28" s="468"/>
    </row>
    <row r="29" spans="1:15" ht="24.75" customHeight="1">
      <c r="B29" s="468"/>
      <c r="C29" s="469"/>
      <c r="D29" s="468"/>
      <c r="E29" s="514" t="s">
        <v>506</v>
      </c>
      <c r="F29" s="515"/>
      <c r="G29" s="515"/>
      <c r="H29" s="516"/>
      <c r="I29" s="233"/>
      <c r="J29" s="468"/>
      <c r="K29" s="468"/>
      <c r="L29" s="468"/>
      <c r="M29" s="471"/>
      <c r="N29" s="468"/>
      <c r="O29" s="468"/>
    </row>
    <row r="30" spans="1:15" ht="24.75" customHeight="1">
      <c r="B30" s="468"/>
      <c r="C30" s="469"/>
      <c r="D30" s="468"/>
      <c r="E30" s="521" t="s">
        <v>505</v>
      </c>
      <c r="F30" s="522"/>
      <c r="G30" s="522"/>
      <c r="H30" s="523"/>
      <c r="I30" s="85"/>
      <c r="J30" s="468"/>
      <c r="K30" s="468"/>
      <c r="L30" s="468"/>
      <c r="M30" s="471"/>
      <c r="N30" s="468"/>
      <c r="O30" s="468"/>
    </row>
    <row r="31" spans="1:15" ht="13.5" customHeight="1">
      <c r="B31" s="468"/>
      <c r="C31" s="469"/>
      <c r="D31" s="468"/>
      <c r="E31" s="468"/>
      <c r="F31" s="468"/>
      <c r="G31" s="468"/>
      <c r="H31" s="468"/>
      <c r="I31" s="468"/>
      <c r="J31" s="468"/>
      <c r="K31" s="468"/>
      <c r="L31" s="468"/>
      <c r="M31" s="471"/>
      <c r="N31" s="468"/>
      <c r="O31" s="468"/>
    </row>
    <row r="32" spans="1:15">
      <c r="M32" s="439"/>
    </row>
    <row r="33" spans="1:25" s="204" customFormat="1" ht="17.399999999999999">
      <c r="A33" s="201" t="s">
        <v>60</v>
      </c>
      <c r="B33" s="202" t="s">
        <v>181</v>
      </c>
      <c r="C33" s="203"/>
      <c r="E33" s="463" t="s">
        <v>453</v>
      </c>
      <c r="F33" s="405"/>
      <c r="G33" s="405"/>
      <c r="H33" s="405"/>
      <c r="I33" s="238"/>
    </row>
    <row r="34" spans="1:25">
      <c r="E34" s="503" t="s">
        <v>482</v>
      </c>
      <c r="F34" s="503"/>
      <c r="G34" s="503"/>
      <c r="H34" s="503"/>
      <c r="I34" s="230"/>
    </row>
    <row r="35" spans="1:25" ht="24.75" customHeight="1">
      <c r="B35" s="232" t="s">
        <v>182</v>
      </c>
      <c r="C35" s="240"/>
      <c r="E35" s="503" t="s">
        <v>178</v>
      </c>
      <c r="F35" s="503"/>
      <c r="G35" s="503"/>
      <c r="H35" s="503"/>
      <c r="I35" s="230"/>
    </row>
    <row r="36" spans="1:25" ht="24.75" customHeight="1">
      <c r="B36" s="232" t="s">
        <v>480</v>
      </c>
      <c r="C36" s="240"/>
      <c r="E36" s="503" t="s">
        <v>483</v>
      </c>
      <c r="F36" s="503"/>
      <c r="G36" s="503"/>
      <c r="H36" s="503"/>
      <c r="I36" s="236"/>
    </row>
    <row r="37" spans="1:25" ht="26.4">
      <c r="B37" s="242" t="s">
        <v>184</v>
      </c>
      <c r="C37" s="243">
        <f>C36*C35</f>
        <v>0</v>
      </c>
      <c r="E37" s="503" t="s">
        <v>180</v>
      </c>
      <c r="F37" s="503"/>
      <c r="G37" s="503"/>
      <c r="H37" s="503"/>
      <c r="I37" s="230"/>
    </row>
    <row r="38" spans="1:25" ht="21" customHeight="1">
      <c r="E38" s="500" t="s">
        <v>183</v>
      </c>
      <c r="F38" s="501"/>
      <c r="G38" s="501"/>
      <c r="H38" s="502"/>
      <c r="I38" s="241"/>
    </row>
    <row r="39" spans="1:25" ht="19.5" customHeight="1">
      <c r="E39" s="503" t="s">
        <v>185</v>
      </c>
      <c r="F39" s="503"/>
      <c r="G39" s="503"/>
      <c r="H39" s="503"/>
      <c r="I39" s="246"/>
    </row>
    <row r="40" spans="1:25" s="204" customFormat="1" ht="17.399999999999999">
      <c r="A40" s="201" t="s">
        <v>61</v>
      </c>
      <c r="B40" s="202" t="s">
        <v>186</v>
      </c>
      <c r="C40" s="203"/>
    </row>
    <row r="41" spans="1:25" s="204" customFormat="1" ht="17.399999999999999">
      <c r="A41" s="201"/>
      <c r="B41" s="202"/>
      <c r="C41" s="203"/>
      <c r="E41" s="244"/>
      <c r="F41" s="244"/>
      <c r="G41" s="244"/>
      <c r="H41" s="244"/>
      <c r="I41" s="245"/>
    </row>
    <row r="42" spans="1:25" s="53" customFormat="1">
      <c r="A42" s="205" t="s">
        <v>338</v>
      </c>
      <c r="B42" s="427"/>
      <c r="C42" s="207"/>
      <c r="D42" s="208"/>
      <c r="J42" s="208"/>
      <c r="K42" s="208"/>
      <c r="L42" s="208"/>
      <c r="M42" s="208"/>
      <c r="N42" s="208"/>
      <c r="O42" s="208"/>
      <c r="P42" s="208"/>
      <c r="Q42" s="208"/>
      <c r="R42" s="208"/>
      <c r="S42" s="208"/>
      <c r="T42" s="208"/>
      <c r="U42" s="208"/>
      <c r="V42" s="208"/>
      <c r="W42" s="208"/>
      <c r="X42" s="208"/>
      <c r="Y42" s="208"/>
    </row>
    <row r="43" spans="1:25" s="53" customFormat="1">
      <c r="A43" s="209"/>
      <c r="B43" s="209" t="s">
        <v>167</v>
      </c>
      <c r="C43" s="210" t="s">
        <v>33</v>
      </c>
      <c r="D43" s="211" t="s">
        <v>33</v>
      </c>
      <c r="E43" s="211" t="s">
        <v>33</v>
      </c>
      <c r="F43" s="211" t="s">
        <v>33</v>
      </c>
      <c r="G43" s="211" t="s">
        <v>33</v>
      </c>
      <c r="H43" s="211" t="s">
        <v>33</v>
      </c>
      <c r="I43" s="211" t="s">
        <v>33</v>
      </c>
      <c r="J43" s="211" t="s">
        <v>33</v>
      </c>
      <c r="K43" s="211" t="s">
        <v>33</v>
      </c>
      <c r="L43" s="211" t="s">
        <v>33</v>
      </c>
      <c r="M43" s="211" t="s">
        <v>33</v>
      </c>
      <c r="N43" s="211" t="s">
        <v>33</v>
      </c>
      <c r="O43" s="211" t="s">
        <v>33</v>
      </c>
      <c r="P43" s="211" t="s">
        <v>33</v>
      </c>
      <c r="Q43" s="211" t="s">
        <v>33</v>
      </c>
      <c r="R43" s="211" t="s">
        <v>33</v>
      </c>
      <c r="S43" s="211" t="s">
        <v>33</v>
      </c>
      <c r="T43" s="211" t="s">
        <v>33</v>
      </c>
      <c r="U43" s="211" t="s">
        <v>33</v>
      </c>
      <c r="V43" s="211" t="s">
        <v>33</v>
      </c>
      <c r="W43" s="211" t="s">
        <v>33</v>
      </c>
      <c r="X43" s="211" t="s">
        <v>33</v>
      </c>
      <c r="Y43" s="211" t="s">
        <v>33</v>
      </c>
    </row>
    <row r="44" spans="1:25" s="215" customFormat="1" ht="26.4">
      <c r="A44" s="212" t="s">
        <v>36</v>
      </c>
      <c r="B44" s="213" t="s">
        <v>168</v>
      </c>
      <c r="C44" s="214"/>
      <c r="D44" s="214"/>
      <c r="E44" s="214"/>
      <c r="F44" s="214"/>
      <c r="G44" s="214"/>
      <c r="H44" s="214"/>
      <c r="I44" s="214"/>
      <c r="J44" s="214"/>
      <c r="K44" s="214"/>
      <c r="L44" s="214"/>
      <c r="M44" s="214"/>
      <c r="N44" s="214"/>
      <c r="O44" s="214"/>
      <c r="P44" s="214"/>
      <c r="Q44" s="214"/>
      <c r="R44" s="214"/>
      <c r="S44" s="214"/>
      <c r="T44" s="214"/>
      <c r="U44" s="214"/>
      <c r="V44" s="214"/>
      <c r="W44" s="214"/>
      <c r="X44" s="214"/>
      <c r="Y44" s="214"/>
    </row>
    <row r="45" spans="1:25" s="215" customFormat="1">
      <c r="A45" s="212" t="s">
        <v>39</v>
      </c>
      <c r="B45" s="213" t="s">
        <v>30</v>
      </c>
      <c r="C45" s="214"/>
      <c r="D45" s="214"/>
      <c r="E45" s="214"/>
      <c r="F45" s="214"/>
      <c r="G45" s="214"/>
      <c r="H45" s="214"/>
      <c r="I45" s="214"/>
      <c r="J45" s="214"/>
      <c r="K45" s="214"/>
      <c r="L45" s="214"/>
      <c r="M45" s="214"/>
      <c r="N45" s="214"/>
      <c r="O45" s="214"/>
      <c r="P45" s="214"/>
      <c r="Q45" s="214"/>
      <c r="R45" s="214"/>
      <c r="S45" s="214"/>
      <c r="T45" s="214"/>
      <c r="U45" s="214"/>
      <c r="V45" s="214"/>
      <c r="W45" s="214"/>
      <c r="X45" s="214"/>
      <c r="Y45" s="214"/>
    </row>
    <row r="46" spans="1:25" s="215" customFormat="1">
      <c r="A46" s="216" t="s">
        <v>53</v>
      </c>
      <c r="B46" s="217" t="s">
        <v>187</v>
      </c>
      <c r="C46" s="218">
        <f>SUM(C44:C45)</f>
        <v>0</v>
      </c>
      <c r="D46" s="218">
        <f t="shared" ref="D46:S46" si="9">SUM(D44:D45)</f>
        <v>0</v>
      </c>
      <c r="E46" s="218">
        <f t="shared" si="9"/>
        <v>0</v>
      </c>
      <c r="F46" s="218">
        <f t="shared" si="9"/>
        <v>0</v>
      </c>
      <c r="G46" s="218">
        <f t="shared" si="9"/>
        <v>0</v>
      </c>
      <c r="H46" s="218">
        <f t="shared" si="9"/>
        <v>0</v>
      </c>
      <c r="I46" s="218">
        <f t="shared" si="9"/>
        <v>0</v>
      </c>
      <c r="J46" s="218">
        <f t="shared" si="9"/>
        <v>0</v>
      </c>
      <c r="K46" s="218">
        <f t="shared" si="9"/>
        <v>0</v>
      </c>
      <c r="L46" s="218">
        <f t="shared" si="9"/>
        <v>0</v>
      </c>
      <c r="M46" s="218">
        <f t="shared" si="9"/>
        <v>0</v>
      </c>
      <c r="N46" s="218">
        <f t="shared" si="9"/>
        <v>0</v>
      </c>
      <c r="O46" s="218">
        <f t="shared" si="9"/>
        <v>0</v>
      </c>
      <c r="P46" s="218">
        <f t="shared" si="9"/>
        <v>0</v>
      </c>
      <c r="Q46" s="218">
        <f t="shared" si="9"/>
        <v>0</v>
      </c>
      <c r="R46" s="218">
        <f t="shared" si="9"/>
        <v>0</v>
      </c>
      <c r="S46" s="218">
        <f t="shared" si="9"/>
        <v>0</v>
      </c>
      <c r="T46" s="218">
        <f t="shared" ref="T46:Y46" si="10">SUM(T44:T45)</f>
        <v>0</v>
      </c>
      <c r="U46" s="218">
        <f t="shared" si="10"/>
        <v>0</v>
      </c>
      <c r="V46" s="218">
        <f t="shared" si="10"/>
        <v>0</v>
      </c>
      <c r="W46" s="218">
        <f t="shared" si="10"/>
        <v>0</v>
      </c>
      <c r="X46" s="218">
        <f t="shared" si="10"/>
        <v>0</v>
      </c>
      <c r="Y46" s="218">
        <f t="shared" si="10"/>
        <v>0</v>
      </c>
    </row>
    <row r="47" spans="1:25" s="215" customFormat="1">
      <c r="A47" s="212" t="s">
        <v>54</v>
      </c>
      <c r="B47" s="213" t="s">
        <v>170</v>
      </c>
      <c r="C47" s="214"/>
      <c r="D47" s="214"/>
      <c r="E47" s="214"/>
      <c r="F47" s="214"/>
      <c r="G47" s="214"/>
      <c r="H47" s="214"/>
      <c r="I47" s="214"/>
      <c r="J47" s="214"/>
      <c r="K47" s="214"/>
      <c r="L47" s="214"/>
      <c r="M47" s="214"/>
      <c r="N47" s="214"/>
      <c r="O47" s="214"/>
      <c r="P47" s="214"/>
      <c r="Q47" s="214"/>
      <c r="R47" s="214"/>
      <c r="S47" s="214"/>
      <c r="T47" s="214"/>
      <c r="U47" s="214"/>
      <c r="V47" s="214"/>
      <c r="W47" s="214"/>
      <c r="X47" s="214"/>
      <c r="Y47" s="214"/>
    </row>
    <row r="48" spans="1:25" s="53" customFormat="1">
      <c r="A48" s="193" t="s">
        <v>80</v>
      </c>
      <c r="B48" s="54" t="s">
        <v>81</v>
      </c>
      <c r="C48" s="214"/>
      <c r="D48" s="214"/>
      <c r="E48" s="214"/>
      <c r="F48" s="214"/>
      <c r="G48" s="214"/>
      <c r="H48" s="214"/>
      <c r="I48" s="214"/>
      <c r="J48" s="214"/>
      <c r="K48" s="214"/>
      <c r="L48" s="214"/>
      <c r="M48" s="214"/>
      <c r="N48" s="214"/>
      <c r="O48" s="214"/>
      <c r="P48" s="214"/>
      <c r="Q48" s="214"/>
      <c r="R48" s="214"/>
      <c r="S48" s="214"/>
      <c r="T48" s="214"/>
      <c r="U48" s="214"/>
      <c r="V48" s="214"/>
      <c r="W48" s="214"/>
      <c r="X48" s="214"/>
      <c r="Y48" s="214"/>
    </row>
    <row r="49" spans="1:25" s="215" customFormat="1">
      <c r="A49" s="216" t="s">
        <v>124</v>
      </c>
      <c r="B49" s="217" t="s">
        <v>188</v>
      </c>
      <c r="C49" s="218">
        <f>SUM(C47:C48)</f>
        <v>0</v>
      </c>
      <c r="D49" s="218">
        <f t="shared" ref="D49:S49" si="11">SUM(D47:D48)</f>
        <v>0</v>
      </c>
      <c r="E49" s="218">
        <f t="shared" si="11"/>
        <v>0</v>
      </c>
      <c r="F49" s="218">
        <f t="shared" si="11"/>
        <v>0</v>
      </c>
      <c r="G49" s="218">
        <f t="shared" si="11"/>
        <v>0</v>
      </c>
      <c r="H49" s="218">
        <f t="shared" si="11"/>
        <v>0</v>
      </c>
      <c r="I49" s="218">
        <f t="shared" si="11"/>
        <v>0</v>
      </c>
      <c r="J49" s="218">
        <f t="shared" si="11"/>
        <v>0</v>
      </c>
      <c r="K49" s="218">
        <f t="shared" si="11"/>
        <v>0</v>
      </c>
      <c r="L49" s="218">
        <f t="shared" si="11"/>
        <v>0</v>
      </c>
      <c r="M49" s="218">
        <f t="shared" si="11"/>
        <v>0</v>
      </c>
      <c r="N49" s="218">
        <f t="shared" si="11"/>
        <v>0</v>
      </c>
      <c r="O49" s="218">
        <f t="shared" si="11"/>
        <v>0</v>
      </c>
      <c r="P49" s="218">
        <f t="shared" si="11"/>
        <v>0</v>
      </c>
      <c r="Q49" s="218">
        <f t="shared" si="11"/>
        <v>0</v>
      </c>
      <c r="R49" s="218">
        <f t="shared" si="11"/>
        <v>0</v>
      </c>
      <c r="S49" s="218">
        <f t="shared" si="11"/>
        <v>0</v>
      </c>
      <c r="T49" s="218">
        <f t="shared" ref="T49:Y49" si="12">SUM(T47:T48)</f>
        <v>0</v>
      </c>
      <c r="U49" s="218">
        <f t="shared" si="12"/>
        <v>0</v>
      </c>
      <c r="V49" s="218">
        <f t="shared" si="12"/>
        <v>0</v>
      </c>
      <c r="W49" s="218">
        <f t="shared" si="12"/>
        <v>0</v>
      </c>
      <c r="X49" s="218">
        <f t="shared" si="12"/>
        <v>0</v>
      </c>
      <c r="Y49" s="218">
        <f t="shared" si="12"/>
        <v>0</v>
      </c>
    </row>
    <row r="50" spans="1:25" s="215" customFormat="1">
      <c r="A50" s="216" t="s">
        <v>171</v>
      </c>
      <c r="B50" s="217" t="s">
        <v>189</v>
      </c>
      <c r="C50" s="218">
        <f>C46-C49</f>
        <v>0</v>
      </c>
      <c r="D50" s="218">
        <f t="shared" ref="D50:S50" si="13">D46-D49</f>
        <v>0</v>
      </c>
      <c r="E50" s="218">
        <f t="shared" si="13"/>
        <v>0</v>
      </c>
      <c r="F50" s="218">
        <f t="shared" si="13"/>
        <v>0</v>
      </c>
      <c r="G50" s="218">
        <f t="shared" si="13"/>
        <v>0</v>
      </c>
      <c r="H50" s="218">
        <f t="shared" si="13"/>
        <v>0</v>
      </c>
      <c r="I50" s="218">
        <f t="shared" si="13"/>
        <v>0</v>
      </c>
      <c r="J50" s="218">
        <f t="shared" si="13"/>
        <v>0</v>
      </c>
      <c r="K50" s="218">
        <f t="shared" si="13"/>
        <v>0</v>
      </c>
      <c r="L50" s="218">
        <f t="shared" si="13"/>
        <v>0</v>
      </c>
      <c r="M50" s="218">
        <f t="shared" si="13"/>
        <v>0</v>
      </c>
      <c r="N50" s="218">
        <f t="shared" si="13"/>
        <v>0</v>
      </c>
      <c r="O50" s="218">
        <f t="shared" si="13"/>
        <v>0</v>
      </c>
      <c r="P50" s="218">
        <f t="shared" si="13"/>
        <v>0</v>
      </c>
      <c r="Q50" s="218">
        <f t="shared" si="13"/>
        <v>0</v>
      </c>
      <c r="R50" s="218">
        <f t="shared" si="13"/>
        <v>0</v>
      </c>
      <c r="S50" s="218">
        <f t="shared" si="13"/>
        <v>0</v>
      </c>
      <c r="T50" s="218">
        <f t="shared" ref="T50:Y50" si="14">T46-T49</f>
        <v>0</v>
      </c>
      <c r="U50" s="218">
        <f t="shared" si="14"/>
        <v>0</v>
      </c>
      <c r="V50" s="218">
        <f t="shared" si="14"/>
        <v>0</v>
      </c>
      <c r="W50" s="218">
        <f t="shared" si="14"/>
        <v>0</v>
      </c>
      <c r="X50" s="218">
        <f t="shared" si="14"/>
        <v>0</v>
      </c>
      <c r="Y50" s="218">
        <f t="shared" si="14"/>
        <v>0</v>
      </c>
    </row>
    <row r="51" spans="1:25" s="224" customFormat="1" ht="15.6">
      <c r="A51" s="220" t="s">
        <v>172</v>
      </c>
      <c r="B51" s="221" t="s">
        <v>377</v>
      </c>
      <c r="C51" s="222">
        <v>1</v>
      </c>
      <c r="D51" s="223">
        <f>C51/(1+0.04)</f>
        <v>0.96153846153846145</v>
      </c>
      <c r="E51" s="223">
        <f t="shared" ref="E51:Y51" si="15">D51/(1+0.04)</f>
        <v>0.92455621301775137</v>
      </c>
      <c r="F51" s="223">
        <f t="shared" si="15"/>
        <v>0.88899635867091475</v>
      </c>
      <c r="G51" s="223">
        <f t="shared" si="15"/>
        <v>0.85480419102972571</v>
      </c>
      <c r="H51" s="223">
        <f t="shared" si="15"/>
        <v>0.82192710675935166</v>
      </c>
      <c r="I51" s="223">
        <f t="shared" si="15"/>
        <v>0.79031452573014582</v>
      </c>
      <c r="J51" s="223">
        <f t="shared" si="15"/>
        <v>0.75991781320206331</v>
      </c>
      <c r="K51" s="223">
        <f t="shared" si="15"/>
        <v>0.73069020500198389</v>
      </c>
      <c r="L51" s="223">
        <f t="shared" si="15"/>
        <v>0.70258673557883067</v>
      </c>
      <c r="M51" s="223">
        <f t="shared" si="15"/>
        <v>0.67556416882579873</v>
      </c>
      <c r="N51" s="223">
        <f t="shared" si="15"/>
        <v>0.64958093156326802</v>
      </c>
      <c r="O51" s="223">
        <f t="shared" si="15"/>
        <v>0.62459704958006534</v>
      </c>
      <c r="P51" s="223">
        <f t="shared" si="15"/>
        <v>0.60057408613467822</v>
      </c>
      <c r="Q51" s="223">
        <f t="shared" si="15"/>
        <v>0.57747508282180593</v>
      </c>
      <c r="R51" s="223">
        <f t="shared" si="15"/>
        <v>0.55526450271327488</v>
      </c>
      <c r="S51" s="223">
        <f t="shared" si="15"/>
        <v>0.53390817568584126</v>
      </c>
      <c r="T51" s="223">
        <f t="shared" si="15"/>
        <v>0.51337324585177047</v>
      </c>
      <c r="U51" s="223">
        <f t="shared" si="15"/>
        <v>0.49362812101131776</v>
      </c>
      <c r="V51" s="223">
        <f t="shared" si="15"/>
        <v>0.47464242404934398</v>
      </c>
      <c r="W51" s="223">
        <f t="shared" si="15"/>
        <v>0.45638694620129228</v>
      </c>
      <c r="X51" s="223">
        <f t="shared" si="15"/>
        <v>0.4388336021166272</v>
      </c>
      <c r="Y51" s="223">
        <f t="shared" si="15"/>
        <v>0.42195538665060306</v>
      </c>
    </row>
    <row r="52" spans="1:25" s="215" customFormat="1">
      <c r="A52" s="216" t="s">
        <v>173</v>
      </c>
      <c r="B52" s="217" t="s">
        <v>190</v>
      </c>
      <c r="C52" s="218">
        <f>C50*C51</f>
        <v>0</v>
      </c>
      <c r="D52" s="218">
        <f t="shared" ref="D52:Y52" si="16">D50*D51</f>
        <v>0</v>
      </c>
      <c r="E52" s="218">
        <f t="shared" si="16"/>
        <v>0</v>
      </c>
      <c r="F52" s="218">
        <f t="shared" si="16"/>
        <v>0</v>
      </c>
      <c r="G52" s="218">
        <f t="shared" si="16"/>
        <v>0</v>
      </c>
      <c r="H52" s="218">
        <f t="shared" si="16"/>
        <v>0</v>
      </c>
      <c r="I52" s="218">
        <f t="shared" si="16"/>
        <v>0</v>
      </c>
      <c r="J52" s="218">
        <f t="shared" si="16"/>
        <v>0</v>
      </c>
      <c r="K52" s="218">
        <f t="shared" si="16"/>
        <v>0</v>
      </c>
      <c r="L52" s="218">
        <f t="shared" si="16"/>
        <v>0</v>
      </c>
      <c r="M52" s="218">
        <f t="shared" si="16"/>
        <v>0</v>
      </c>
      <c r="N52" s="218">
        <f t="shared" si="16"/>
        <v>0</v>
      </c>
      <c r="O52" s="218">
        <f t="shared" si="16"/>
        <v>0</v>
      </c>
      <c r="P52" s="218">
        <f t="shared" si="16"/>
        <v>0</v>
      </c>
      <c r="Q52" s="218">
        <f t="shared" si="16"/>
        <v>0</v>
      </c>
      <c r="R52" s="218">
        <f t="shared" si="16"/>
        <v>0</v>
      </c>
      <c r="S52" s="218">
        <f t="shared" si="16"/>
        <v>0</v>
      </c>
      <c r="T52" s="218">
        <f t="shared" si="16"/>
        <v>0</v>
      </c>
      <c r="U52" s="218">
        <f t="shared" si="16"/>
        <v>0</v>
      </c>
      <c r="V52" s="218">
        <f t="shared" si="16"/>
        <v>0</v>
      </c>
      <c r="W52" s="218">
        <f t="shared" si="16"/>
        <v>0</v>
      </c>
      <c r="X52" s="218">
        <f t="shared" si="16"/>
        <v>0</v>
      </c>
      <c r="Y52" s="218">
        <f t="shared" si="16"/>
        <v>0</v>
      </c>
    </row>
    <row r="53" spans="1:25" s="215" customFormat="1" ht="23.25" customHeight="1">
      <c r="A53" s="225"/>
      <c r="B53" s="226" t="s">
        <v>191</v>
      </c>
      <c r="C53" s="227">
        <f>SUM(C52:Y52)</f>
        <v>0</v>
      </c>
      <c r="D53" s="228"/>
      <c r="E53" s="228"/>
      <c r="F53" s="228"/>
      <c r="G53" s="228"/>
      <c r="H53" s="228"/>
      <c r="I53" s="228"/>
      <c r="J53" s="228"/>
      <c r="K53" s="228"/>
      <c r="L53" s="228"/>
      <c r="M53" s="228"/>
      <c r="N53" s="228"/>
      <c r="O53" s="228"/>
      <c r="P53" s="228"/>
      <c r="Q53" s="228"/>
      <c r="R53" s="228"/>
      <c r="S53" s="228"/>
      <c r="T53" s="228"/>
      <c r="U53" s="228"/>
      <c r="V53" s="228"/>
      <c r="W53" s="228"/>
      <c r="X53" s="228"/>
      <c r="Y53" s="228"/>
    </row>
    <row r="54" spans="1:25" s="53" customFormat="1">
      <c r="B54" s="247"/>
      <c r="C54" s="248"/>
      <c r="D54" s="249"/>
    </row>
    <row r="55" spans="1:25" s="53" customFormat="1">
      <c r="A55" s="209"/>
      <c r="B55" s="209" t="s">
        <v>167</v>
      </c>
      <c r="C55" s="250" t="str">
        <f t="shared" ref="C55:Y55" si="17">C6</f>
        <v>Rok …</v>
      </c>
      <c r="D55" s="251" t="str">
        <f t="shared" si="17"/>
        <v>Rok …</v>
      </c>
      <c r="E55" s="251" t="str">
        <f t="shared" si="17"/>
        <v>Rok …</v>
      </c>
      <c r="F55" s="251" t="str">
        <f t="shared" si="17"/>
        <v>Rok …</v>
      </c>
      <c r="G55" s="251" t="str">
        <f t="shared" si="17"/>
        <v>Rok …</v>
      </c>
      <c r="H55" s="251" t="str">
        <f t="shared" si="17"/>
        <v>Rok …</v>
      </c>
      <c r="I55" s="251" t="str">
        <f t="shared" si="17"/>
        <v>Rok …</v>
      </c>
      <c r="J55" s="251" t="str">
        <f t="shared" si="17"/>
        <v>Rok …</v>
      </c>
      <c r="K55" s="251" t="str">
        <f t="shared" si="17"/>
        <v>Rok …</v>
      </c>
      <c r="L55" s="251" t="str">
        <f t="shared" si="17"/>
        <v>Rok …</v>
      </c>
      <c r="M55" s="251" t="str">
        <f t="shared" si="17"/>
        <v>Rok …</v>
      </c>
      <c r="N55" s="251" t="str">
        <f t="shared" si="17"/>
        <v>Rok …</v>
      </c>
      <c r="O55" s="251" t="str">
        <f t="shared" si="17"/>
        <v>Rok …</v>
      </c>
      <c r="P55" s="251" t="str">
        <f t="shared" si="17"/>
        <v>Rok …</v>
      </c>
      <c r="Q55" s="251" t="str">
        <f t="shared" si="17"/>
        <v>Rok …</v>
      </c>
      <c r="R55" s="251" t="str">
        <f t="shared" si="17"/>
        <v>Rok …</v>
      </c>
      <c r="S55" s="251" t="str">
        <f t="shared" si="17"/>
        <v>Rok …</v>
      </c>
      <c r="T55" s="251" t="str">
        <f t="shared" si="17"/>
        <v>Rok …</v>
      </c>
      <c r="U55" s="251" t="str">
        <f t="shared" si="17"/>
        <v>Rok …</v>
      </c>
      <c r="V55" s="251" t="str">
        <f t="shared" si="17"/>
        <v>Rok …</v>
      </c>
      <c r="W55" s="251" t="str">
        <f t="shared" si="17"/>
        <v>Rok …</v>
      </c>
      <c r="X55" s="251" t="str">
        <f t="shared" si="17"/>
        <v>Rok …</v>
      </c>
      <c r="Y55" s="251" t="str">
        <f t="shared" si="17"/>
        <v>Rok …</v>
      </c>
    </row>
    <row r="56" spans="1:25" s="53" customFormat="1">
      <c r="A56" s="219" t="s">
        <v>36</v>
      </c>
      <c r="B56" s="54" t="s">
        <v>192</v>
      </c>
      <c r="C56" s="214"/>
      <c r="D56" s="214"/>
      <c r="E56" s="214"/>
      <c r="F56" s="214"/>
      <c r="G56" s="214"/>
      <c r="H56" s="214"/>
      <c r="I56" s="214"/>
      <c r="J56" s="214"/>
      <c r="K56" s="214"/>
      <c r="L56" s="214"/>
      <c r="M56" s="214"/>
      <c r="N56" s="214"/>
      <c r="O56" s="214"/>
      <c r="P56" s="214"/>
      <c r="Q56" s="214"/>
      <c r="R56" s="214"/>
      <c r="S56" s="214"/>
      <c r="T56" s="214"/>
      <c r="U56" s="214"/>
      <c r="V56" s="214"/>
      <c r="W56" s="214"/>
      <c r="X56" s="214"/>
      <c r="Y56" s="214"/>
    </row>
    <row r="57" spans="1:25" s="53" customFormat="1">
      <c r="A57" s="219" t="s">
        <v>39</v>
      </c>
      <c r="B57" s="404" t="s">
        <v>450</v>
      </c>
      <c r="C57" s="214"/>
      <c r="D57" s="214"/>
      <c r="E57" s="214"/>
      <c r="F57" s="214"/>
      <c r="G57" s="214"/>
      <c r="H57" s="214"/>
      <c r="I57" s="214"/>
      <c r="J57" s="214"/>
      <c r="K57" s="214"/>
      <c r="L57" s="214"/>
      <c r="M57" s="214"/>
      <c r="N57" s="214"/>
      <c r="O57" s="214"/>
      <c r="P57" s="214"/>
      <c r="Q57" s="214"/>
      <c r="R57" s="214"/>
      <c r="S57" s="214"/>
      <c r="T57" s="214"/>
      <c r="U57" s="214"/>
      <c r="V57" s="214"/>
      <c r="W57" s="214"/>
      <c r="X57" s="214"/>
      <c r="Y57" s="214"/>
    </row>
    <row r="58" spans="1:25" s="53" customFormat="1">
      <c r="A58" s="209" t="s">
        <v>53</v>
      </c>
      <c r="B58" s="239" t="s">
        <v>193</v>
      </c>
      <c r="C58" s="218">
        <f>C56+C57</f>
        <v>0</v>
      </c>
      <c r="D58" s="218">
        <f>D56+D57</f>
        <v>0</v>
      </c>
      <c r="E58" s="218">
        <f t="shared" ref="E58:Y58" si="18">E56+E57</f>
        <v>0</v>
      </c>
      <c r="F58" s="218">
        <f t="shared" si="18"/>
        <v>0</v>
      </c>
      <c r="G58" s="218">
        <f t="shared" si="18"/>
        <v>0</v>
      </c>
      <c r="H58" s="218">
        <f t="shared" si="18"/>
        <v>0</v>
      </c>
      <c r="I58" s="218">
        <f t="shared" si="18"/>
        <v>0</v>
      </c>
      <c r="J58" s="218">
        <f t="shared" si="18"/>
        <v>0</v>
      </c>
      <c r="K58" s="218">
        <f t="shared" si="18"/>
        <v>0</v>
      </c>
      <c r="L58" s="218">
        <f t="shared" si="18"/>
        <v>0</v>
      </c>
      <c r="M58" s="218">
        <f t="shared" si="18"/>
        <v>0</v>
      </c>
      <c r="N58" s="218">
        <f t="shared" si="18"/>
        <v>0</v>
      </c>
      <c r="O58" s="218">
        <f t="shared" si="18"/>
        <v>0</v>
      </c>
      <c r="P58" s="218">
        <f t="shared" si="18"/>
        <v>0</v>
      </c>
      <c r="Q58" s="218">
        <f t="shared" si="18"/>
        <v>0</v>
      </c>
      <c r="R58" s="218">
        <f t="shared" si="18"/>
        <v>0</v>
      </c>
      <c r="S58" s="218">
        <f t="shared" si="18"/>
        <v>0</v>
      </c>
      <c r="T58" s="218">
        <f t="shared" si="18"/>
        <v>0</v>
      </c>
      <c r="U58" s="218">
        <f t="shared" si="18"/>
        <v>0</v>
      </c>
      <c r="V58" s="218">
        <f t="shared" si="18"/>
        <v>0</v>
      </c>
      <c r="W58" s="218">
        <f t="shared" si="18"/>
        <v>0</v>
      </c>
      <c r="X58" s="218">
        <f t="shared" si="18"/>
        <v>0</v>
      </c>
      <c r="Y58" s="218">
        <f t="shared" si="18"/>
        <v>0</v>
      </c>
    </row>
    <row r="59" spans="1:25" s="254" customFormat="1" ht="15.6">
      <c r="A59" s="252" t="s">
        <v>54</v>
      </c>
      <c r="B59" s="55" t="s">
        <v>382</v>
      </c>
      <c r="C59" s="253">
        <f t="shared" ref="C59:Y59" si="19">C13</f>
        <v>1</v>
      </c>
      <c r="D59" s="253">
        <f t="shared" si="19"/>
        <v>0.96153846153846145</v>
      </c>
      <c r="E59" s="253">
        <f t="shared" si="19"/>
        <v>0.92455621301775137</v>
      </c>
      <c r="F59" s="253">
        <f t="shared" si="19"/>
        <v>0.88899635867091475</v>
      </c>
      <c r="G59" s="253">
        <f t="shared" si="19"/>
        <v>0.85480419102972571</v>
      </c>
      <c r="H59" s="253">
        <f t="shared" si="19"/>
        <v>0.82192710675935166</v>
      </c>
      <c r="I59" s="253">
        <f t="shared" si="19"/>
        <v>0.79031452573014582</v>
      </c>
      <c r="J59" s="253">
        <f t="shared" si="19"/>
        <v>0.75991781320206331</v>
      </c>
      <c r="K59" s="253">
        <f t="shared" si="19"/>
        <v>0.73069020500198389</v>
      </c>
      <c r="L59" s="253">
        <f t="shared" si="19"/>
        <v>0.70258673557883067</v>
      </c>
      <c r="M59" s="253">
        <f t="shared" si="19"/>
        <v>0.67556416882579873</v>
      </c>
      <c r="N59" s="253">
        <f t="shared" si="19"/>
        <v>0.64958093156326802</v>
      </c>
      <c r="O59" s="253">
        <f t="shared" si="19"/>
        <v>0.62459704958006534</v>
      </c>
      <c r="P59" s="253">
        <f t="shared" si="19"/>
        <v>0.60057408613467822</v>
      </c>
      <c r="Q59" s="253">
        <f t="shared" si="19"/>
        <v>0.57747508282180593</v>
      </c>
      <c r="R59" s="253">
        <f t="shared" si="19"/>
        <v>0.55526450271327488</v>
      </c>
      <c r="S59" s="253">
        <f t="shared" si="19"/>
        <v>0.53390817568584126</v>
      </c>
      <c r="T59" s="253">
        <f t="shared" si="19"/>
        <v>0.51337324585177047</v>
      </c>
      <c r="U59" s="253">
        <f t="shared" si="19"/>
        <v>0.49362812101131776</v>
      </c>
      <c r="V59" s="253">
        <f t="shared" si="19"/>
        <v>0.47464242404934398</v>
      </c>
      <c r="W59" s="253">
        <f t="shared" si="19"/>
        <v>0.45638694620129228</v>
      </c>
      <c r="X59" s="253">
        <f t="shared" si="19"/>
        <v>0.4388336021166272</v>
      </c>
      <c r="Y59" s="253">
        <f t="shared" si="19"/>
        <v>0.42195538665060306</v>
      </c>
    </row>
    <row r="60" spans="1:25" s="53" customFormat="1">
      <c r="A60" s="209" t="s">
        <v>80</v>
      </c>
      <c r="B60" s="239" t="s">
        <v>194</v>
      </c>
      <c r="C60" s="218">
        <f>C58*C59</f>
        <v>0</v>
      </c>
      <c r="D60" s="218">
        <f t="shared" ref="D60:Y60" si="20">D58*D59</f>
        <v>0</v>
      </c>
      <c r="E60" s="218">
        <f t="shared" si="20"/>
        <v>0</v>
      </c>
      <c r="F60" s="218">
        <f t="shared" si="20"/>
        <v>0</v>
      </c>
      <c r="G60" s="218">
        <f t="shared" si="20"/>
        <v>0</v>
      </c>
      <c r="H60" s="218">
        <f t="shared" si="20"/>
        <v>0</v>
      </c>
      <c r="I60" s="218">
        <f t="shared" si="20"/>
        <v>0</v>
      </c>
      <c r="J60" s="218">
        <f t="shared" si="20"/>
        <v>0</v>
      </c>
      <c r="K60" s="218">
        <f t="shared" si="20"/>
        <v>0</v>
      </c>
      <c r="L60" s="218">
        <f t="shared" si="20"/>
        <v>0</v>
      </c>
      <c r="M60" s="218">
        <f t="shared" si="20"/>
        <v>0</v>
      </c>
      <c r="N60" s="218">
        <f t="shared" si="20"/>
        <v>0</v>
      </c>
      <c r="O60" s="218">
        <f t="shared" si="20"/>
        <v>0</v>
      </c>
      <c r="P60" s="218">
        <f t="shared" si="20"/>
        <v>0</v>
      </c>
      <c r="Q60" s="218">
        <f t="shared" si="20"/>
        <v>0</v>
      </c>
      <c r="R60" s="218">
        <f t="shared" si="20"/>
        <v>0</v>
      </c>
      <c r="S60" s="218">
        <f t="shared" si="20"/>
        <v>0</v>
      </c>
      <c r="T60" s="218">
        <f t="shared" si="20"/>
        <v>0</v>
      </c>
      <c r="U60" s="218">
        <f t="shared" si="20"/>
        <v>0</v>
      </c>
      <c r="V60" s="218">
        <f t="shared" si="20"/>
        <v>0</v>
      </c>
      <c r="W60" s="218">
        <f t="shared" si="20"/>
        <v>0</v>
      </c>
      <c r="X60" s="218">
        <f t="shared" si="20"/>
        <v>0</v>
      </c>
      <c r="Y60" s="218">
        <f t="shared" si="20"/>
        <v>0</v>
      </c>
    </row>
    <row r="61" spans="1:25" s="53" customFormat="1" ht="26.25" customHeight="1">
      <c r="A61" s="255"/>
      <c r="B61" s="256" t="s">
        <v>195</v>
      </c>
      <c r="C61" s="227">
        <f>SUM(C60:Y60)</f>
        <v>0</v>
      </c>
      <c r="D61" s="228"/>
      <c r="E61" s="228"/>
      <c r="F61" s="228"/>
      <c r="G61" s="228"/>
      <c r="H61" s="228"/>
      <c r="I61" s="228"/>
      <c r="J61" s="228"/>
      <c r="K61" s="228"/>
      <c r="L61" s="228"/>
      <c r="M61" s="228"/>
      <c r="N61" s="228"/>
      <c r="O61" s="228"/>
      <c r="P61" s="228"/>
      <c r="Q61" s="228"/>
      <c r="R61" s="228"/>
      <c r="S61" s="228"/>
      <c r="T61" s="228"/>
      <c r="U61" s="228"/>
      <c r="V61" s="228"/>
      <c r="W61" s="228"/>
      <c r="X61" s="228"/>
      <c r="Y61" s="228"/>
    </row>
    <row r="62" spans="1:25" s="53" customFormat="1">
      <c r="A62" s="255"/>
      <c r="B62" s="257"/>
      <c r="C62" s="258"/>
      <c r="D62" s="228"/>
      <c r="E62" s="228"/>
      <c r="F62" s="228"/>
      <c r="G62" s="228"/>
      <c r="H62" s="228"/>
      <c r="I62" s="228"/>
      <c r="J62" s="228"/>
      <c r="K62" s="228"/>
      <c r="L62" s="228"/>
      <c r="M62" s="228"/>
      <c r="N62" s="228"/>
      <c r="O62" s="228"/>
      <c r="P62" s="228"/>
      <c r="Q62" s="228"/>
      <c r="R62" s="228"/>
      <c r="S62" s="228"/>
      <c r="T62" s="228"/>
      <c r="U62" s="228"/>
      <c r="V62" s="228"/>
      <c r="W62" s="228"/>
      <c r="X62" s="228"/>
      <c r="Y62" s="228"/>
    </row>
    <row r="63" spans="1:25" s="53" customFormat="1" ht="17.25" customHeight="1">
      <c r="A63" s="255"/>
      <c r="B63" s="259" t="s">
        <v>182</v>
      </c>
      <c r="C63" s="260"/>
      <c r="D63" s="228"/>
      <c r="E63" s="228"/>
      <c r="F63" s="228"/>
      <c r="G63" s="228"/>
      <c r="H63" s="228"/>
      <c r="I63" s="228"/>
      <c r="J63" s="228"/>
      <c r="K63" s="228"/>
      <c r="L63" s="228"/>
      <c r="M63" s="228"/>
      <c r="N63" s="228"/>
      <c r="O63" s="228"/>
      <c r="P63" s="228"/>
      <c r="Q63" s="228"/>
      <c r="R63" s="228"/>
      <c r="S63" s="228"/>
      <c r="T63" s="228"/>
      <c r="U63" s="228"/>
      <c r="V63" s="228"/>
      <c r="W63" s="228"/>
      <c r="X63" s="228"/>
      <c r="Y63" s="228"/>
    </row>
    <row r="64" spans="1:25" s="53" customFormat="1">
      <c r="A64" s="255"/>
      <c r="B64" s="257"/>
      <c r="C64" s="258"/>
      <c r="D64" s="228"/>
      <c r="E64" s="261"/>
      <c r="F64" s="229"/>
      <c r="G64" s="229"/>
      <c r="H64" s="229"/>
      <c r="I64" s="229"/>
      <c r="J64" s="228"/>
      <c r="K64" s="228"/>
      <c r="L64" s="228"/>
      <c r="M64" s="228"/>
      <c r="N64" s="228"/>
      <c r="O64" s="228"/>
      <c r="P64" s="228"/>
      <c r="Q64" s="228"/>
      <c r="R64" s="228"/>
      <c r="S64" s="228"/>
      <c r="T64" s="228"/>
      <c r="U64" s="228"/>
      <c r="V64" s="228"/>
      <c r="W64" s="228"/>
      <c r="X64" s="228"/>
      <c r="Y64" s="228"/>
    </row>
    <row r="65" spans="1:25" s="53" customFormat="1" ht="18" customHeight="1">
      <c r="A65" s="255"/>
      <c r="B65" s="259" t="s">
        <v>177</v>
      </c>
      <c r="C65" s="243"/>
      <c r="D65" s="228"/>
      <c r="E65" s="262"/>
      <c r="F65" s="262"/>
      <c r="G65" s="262"/>
      <c r="H65" s="262"/>
      <c r="I65" s="263"/>
      <c r="J65" s="228"/>
      <c r="K65" s="228"/>
      <c r="L65" s="228"/>
      <c r="M65" s="228"/>
      <c r="N65" s="228"/>
      <c r="O65" s="228"/>
      <c r="P65" s="228"/>
      <c r="Q65" s="228"/>
      <c r="R65" s="228"/>
      <c r="S65" s="228"/>
      <c r="T65" s="228"/>
      <c r="U65" s="228"/>
      <c r="V65" s="228"/>
      <c r="W65" s="228"/>
      <c r="X65" s="228"/>
      <c r="Y65" s="228"/>
    </row>
    <row r="66" spans="1:25" s="53" customFormat="1">
      <c r="C66" s="215"/>
      <c r="D66" s="234"/>
      <c r="E66" s="234"/>
      <c r="F66" s="234"/>
      <c r="G66" s="234"/>
      <c r="H66" s="234"/>
      <c r="I66" s="234"/>
      <c r="J66" s="234"/>
      <c r="K66" s="234"/>
      <c r="L66" s="234"/>
      <c r="M66" s="234"/>
      <c r="N66" s="234"/>
      <c r="O66" s="234"/>
      <c r="P66" s="234"/>
      <c r="Q66" s="234"/>
      <c r="R66" s="234"/>
      <c r="S66" s="234"/>
      <c r="T66" s="234"/>
      <c r="U66" s="234"/>
      <c r="V66" s="234"/>
      <c r="W66" s="234"/>
      <c r="X66" s="234"/>
      <c r="Y66" s="234"/>
    </row>
    <row r="67" spans="1:25" s="237" customFormat="1">
      <c r="B67" s="264" t="s">
        <v>196</v>
      </c>
      <c r="C67" s="265"/>
      <c r="D67" s="229"/>
      <c r="E67" s="261"/>
      <c r="F67" s="229"/>
      <c r="G67" s="229"/>
      <c r="H67" s="229"/>
      <c r="I67" s="229"/>
      <c r="J67" s="229"/>
      <c r="K67" s="229"/>
      <c r="L67" s="229"/>
      <c r="M67" s="229"/>
      <c r="N67" s="229"/>
      <c r="O67" s="229"/>
      <c r="P67" s="229"/>
      <c r="Q67" s="229"/>
      <c r="R67" s="229"/>
      <c r="S67" s="229"/>
      <c r="T67" s="229"/>
      <c r="U67" s="229"/>
      <c r="V67" s="229"/>
      <c r="W67" s="229"/>
      <c r="X67" s="229"/>
      <c r="Y67" s="229"/>
    </row>
    <row r="68" spans="1:25" s="53" customFormat="1" ht="26.4">
      <c r="B68" s="242" t="s">
        <v>197</v>
      </c>
      <c r="C68" s="266" t="e">
        <f>IF(ROUND((C61-C53)/C61,4)&gt;0,(IF(ROUND((C61-C53)/C61,4)&lt;100%,ROUND((C61-C53)/C61,4),100%)),0)</f>
        <v>#DIV/0!</v>
      </c>
      <c r="E68" s="262"/>
      <c r="F68" s="262"/>
      <c r="G68" s="262"/>
      <c r="H68" s="262"/>
      <c r="I68" s="263"/>
    </row>
    <row r="69" spans="1:25" s="53" customFormat="1">
      <c r="C69" s="215"/>
      <c r="E69" s="267"/>
      <c r="F69" s="267"/>
      <c r="G69" s="267"/>
      <c r="H69" s="267"/>
      <c r="I69" s="268"/>
    </row>
    <row r="70" spans="1:25" s="237" customFormat="1">
      <c r="B70" s="264" t="s">
        <v>198</v>
      </c>
      <c r="C70" s="269"/>
      <c r="E70" s="270"/>
      <c r="F70" s="270"/>
      <c r="G70" s="270"/>
      <c r="H70" s="270"/>
      <c r="I70" s="271"/>
    </row>
    <row r="71" spans="1:25" s="53" customFormat="1" ht="26.4">
      <c r="B71" s="242" t="s">
        <v>199</v>
      </c>
      <c r="C71" s="418" t="e">
        <f>C65*C68</f>
        <v>#DIV/0!</v>
      </c>
      <c r="E71" s="262"/>
      <c r="F71" s="262"/>
      <c r="G71" s="262"/>
      <c r="H71" s="262"/>
      <c r="I71" s="272"/>
    </row>
    <row r="72" spans="1:25" s="53" customFormat="1">
      <c r="C72" s="215"/>
      <c r="E72" s="267"/>
      <c r="F72" s="267"/>
      <c r="G72" s="267"/>
      <c r="H72" s="267"/>
      <c r="I72" s="268"/>
    </row>
    <row r="73" spans="1:25" s="237" customFormat="1">
      <c r="B73" s="264" t="s">
        <v>200</v>
      </c>
      <c r="C73" s="269"/>
    </row>
    <row r="74" spans="1:25" s="53" customFormat="1" ht="26.4">
      <c r="B74" s="273" t="s">
        <v>201</v>
      </c>
      <c r="C74" s="419" t="e">
        <f>C71*C63</f>
        <v>#DIV/0!</v>
      </c>
    </row>
    <row r="75" spans="1:25" s="53" customFormat="1">
      <c r="B75" s="274"/>
      <c r="C75" s="275"/>
    </row>
    <row r="76" spans="1:25" s="237" customFormat="1" ht="26.4">
      <c r="B76" s="276" t="s">
        <v>202</v>
      </c>
      <c r="C76" s="265"/>
    </row>
    <row r="77" spans="1:25" s="53" customFormat="1" ht="26.4">
      <c r="B77" s="242" t="s">
        <v>203</v>
      </c>
      <c r="C77" s="266" t="e">
        <f>C74/C65</f>
        <v>#DIV/0!</v>
      </c>
      <c r="D77" s="277"/>
    </row>
    <row r="78" spans="1:25" s="53" customFormat="1">
      <c r="B78" s="278" t="s">
        <v>204</v>
      </c>
      <c r="C78" s="455"/>
    </row>
    <row r="79" spans="1:25" s="53" customFormat="1" ht="26.4">
      <c r="B79" s="242" t="s">
        <v>205</v>
      </c>
      <c r="C79" s="266" t="e">
        <f>C68*C63</f>
        <v>#DIV/0!</v>
      </c>
    </row>
    <row r="80" spans="1:25" s="53" customFormat="1">
      <c r="B80" s="274"/>
      <c r="C80" s="279"/>
      <c r="E80" s="262"/>
      <c r="F80" s="262"/>
      <c r="G80" s="262"/>
      <c r="H80" s="262"/>
      <c r="I80" s="263"/>
    </row>
    <row r="81" spans="3:3" s="53" customFormat="1">
      <c r="C81" s="215"/>
    </row>
    <row r="82" spans="3:3" s="53" customFormat="1"/>
  </sheetData>
  <customSheetViews>
    <customSheetView guid="{42981FEF-5313-4B99-8040-85340FCD82AA}" scale="90" showPageBreaks="1" printArea="1" topLeftCell="A37">
      <selection activeCell="C72" sqref="C72"/>
      <rowBreaks count="1" manualBreakCount="1">
        <brk id="54" max="33" man="1"/>
      </rowBreaks>
      <pageMargins left="0.35433070866141736" right="0.43307086614173229" top="0.43307086614173229" bottom="0.43307086614173229" header="0.31496062992125984" footer="0.23622047244094491"/>
      <pageSetup paperSize="9" scale="63" orientation="landscape" verticalDpi="1200" r:id="rId1"/>
      <headerFooter>
        <oddFooter>&amp;C&amp;8Strona &amp;P z &amp;N&amp;R&amp;8&amp;A</oddFooter>
      </headerFooter>
    </customSheetView>
    <customSheetView guid="{9EC9AAF8-31E5-417A-A928-3DBD93AA7952}">
      <selection activeCell="B42" sqref="B42"/>
      <pageMargins left="0.7" right="0.7" top="0.75" bottom="0.75" header="0.3" footer="0.3"/>
      <pageSetup paperSize="9" orientation="portrait" horizontalDpi="1200" verticalDpi="1200" r:id="rId2"/>
    </customSheetView>
    <customSheetView guid="{F7D79B8D-92A2-4094-827A-AE8F90DE993F}" topLeftCell="A64">
      <selection activeCell="E58" sqref="E58"/>
      <pageMargins left="0.7" right="0.7" top="0.75" bottom="0.75" header="0.3" footer="0.3"/>
      <pageSetup paperSize="9" orientation="portrait" horizontalDpi="1200" verticalDpi="1200" r:id="rId3"/>
    </customSheetView>
    <customSheetView guid="{19015944-8DC3-4198-B28B-DDAFEE7C00D9}" scale="80" showPageBreaks="1" printArea="1" hiddenColumns="1" topLeftCell="A46">
      <selection activeCell="E67" sqref="E67"/>
      <rowBreaks count="1" manualBreakCount="1">
        <brk id="54" max="33" man="1"/>
      </rowBreaks>
      <pageMargins left="0.35433070866141736" right="0.43307086614173229" top="0.43307086614173229" bottom="0.43307086614173229" header="0.31496062992125984" footer="0.23622047244094491"/>
      <pageSetup paperSize="9" scale="63" orientation="landscape" verticalDpi="1200" r:id="rId4"/>
      <headerFooter>
        <oddFooter>&amp;C&amp;8Strona &amp;P z &amp;N&amp;R&amp;8&amp;A</oddFooter>
      </headerFooter>
    </customSheetView>
    <customSheetView guid="{7459C945-4CDE-4B11-9340-999C59B3DCDD}" scale="80" showPageBreaks="1" printArea="1" hiddenColumns="1">
      <selection activeCell="C61" sqref="C61"/>
      <rowBreaks count="1" manualBreakCount="1">
        <brk id="54" max="33" man="1"/>
      </rowBreaks>
      <pageMargins left="0.35433070866141736" right="0.43307086614173229" top="0.43307086614173229" bottom="0.43307086614173229" header="0.31496062992125984" footer="0.23622047244094491"/>
      <pageSetup paperSize="9" scale="63" orientation="landscape" verticalDpi="1200" r:id="rId5"/>
      <headerFooter>
        <oddFooter>&amp;C&amp;8Strona &amp;P z &amp;N&amp;R&amp;8&amp;A</oddFooter>
      </headerFooter>
    </customSheetView>
    <customSheetView guid="{BD8A273F-EBDA-4BF5-9FEF-0F811D076781}" scale="90" showPageBreaks="1" printArea="1" topLeftCell="A13">
      <selection activeCell="E24" sqref="E24:H24"/>
      <rowBreaks count="1" manualBreakCount="1">
        <brk id="63" max="33" man="1"/>
      </rowBreaks>
      <pageMargins left="0.35433070866141736" right="0.43307086614173229" top="0.43307086614173229" bottom="0.43307086614173229" header="0.31496062992125984" footer="0.23622047244094491"/>
      <pageSetup paperSize="9" scale="63" orientation="landscape" verticalDpi="1200" r:id="rId6"/>
      <headerFooter>
        <oddFooter>&amp;C&amp;8Strona &amp;P z &amp;N&amp;R&amp;8&amp;A</oddFooter>
      </headerFooter>
    </customSheetView>
  </customSheetViews>
  <mergeCells count="18">
    <mergeCell ref="K25:N25"/>
    <mergeCell ref="K26:N26"/>
    <mergeCell ref="E30:H30"/>
    <mergeCell ref="K27:N27"/>
    <mergeCell ref="E37:H37"/>
    <mergeCell ref="E28:H28"/>
    <mergeCell ref="E38:H38"/>
    <mergeCell ref="E39:H39"/>
    <mergeCell ref="E35:H35"/>
    <mergeCell ref="C1:I1"/>
    <mergeCell ref="C17:I17"/>
    <mergeCell ref="C18:I18"/>
    <mergeCell ref="E34:H34"/>
    <mergeCell ref="E36:H36"/>
    <mergeCell ref="E25:H25"/>
    <mergeCell ref="E26:H26"/>
    <mergeCell ref="E27:H27"/>
    <mergeCell ref="E29:H29"/>
  </mergeCells>
  <phoneticPr fontId="0" type="noConversion"/>
  <pageMargins left="0.35433070866141736" right="0.43307086614173229" top="0.43307086614173229" bottom="0.43307086614173229" header="0.31496062992125984" footer="0.23622047244094491"/>
  <pageSetup paperSize="9" scale="63" orientation="landscape" verticalDpi="1200" r:id="rId7"/>
  <headerFooter>
    <oddFooter>&amp;C&amp;8Strona &amp;P z &amp;N&amp;R&amp;8&amp;A</oddFooter>
  </headerFooter>
  <rowBreaks count="1" manualBreakCount="1">
    <brk id="39" max="33" man="1"/>
  </rowBreaks>
  <legacy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zoomScale="90" zoomScaleNormal="90" zoomScaleSheetLayoutView="90" workbookViewId="0">
      <selection activeCell="D27" sqref="D27"/>
    </sheetView>
  </sheetViews>
  <sheetFormatPr defaultColWidth="9.109375" defaultRowHeight="13.2"/>
  <cols>
    <col min="1" max="1" width="4.109375" style="52" customWidth="1"/>
    <col min="2" max="2" width="50.6640625" style="52" customWidth="1"/>
    <col min="3" max="3" width="18.109375" style="46" customWidth="1"/>
    <col min="4" max="10" width="15.88671875" style="52" customWidth="1"/>
    <col min="11" max="11" width="16.5546875" style="52" customWidth="1"/>
    <col min="12" max="17" width="15.88671875" style="52" customWidth="1"/>
    <col min="18" max="16384" width="9.109375" style="52"/>
  </cols>
  <sheetData>
    <row r="1" spans="1:17" s="53" customFormat="1" ht="15.75" customHeight="1"/>
    <row r="2" spans="1:17" ht="12" customHeight="1">
      <c r="A2" s="28" t="s">
        <v>339</v>
      </c>
      <c r="B2" s="28"/>
      <c r="C2" s="31"/>
      <c r="D2" s="31"/>
      <c r="E2" s="31"/>
      <c r="F2" s="32"/>
      <c r="G2" s="32"/>
      <c r="H2" s="32"/>
      <c r="I2" s="32"/>
      <c r="J2" s="32"/>
      <c r="K2" s="32"/>
      <c r="L2" s="32"/>
      <c r="M2" s="32"/>
      <c r="N2" s="32"/>
      <c r="O2" s="32"/>
      <c r="P2" s="32"/>
      <c r="Q2" s="32"/>
    </row>
    <row r="3" spans="1:17" ht="12.75" customHeight="1">
      <c r="A3" s="30" t="s">
        <v>31</v>
      </c>
      <c r="B3" s="57" t="s">
        <v>32</v>
      </c>
      <c r="C3" s="34" t="s">
        <v>33</v>
      </c>
      <c r="D3" s="34" t="s">
        <v>33</v>
      </c>
      <c r="E3" s="34" t="s">
        <v>33</v>
      </c>
      <c r="F3" s="34" t="s">
        <v>33</v>
      </c>
      <c r="G3" s="34" t="s">
        <v>33</v>
      </c>
      <c r="H3" s="34" t="s">
        <v>33</v>
      </c>
      <c r="I3" s="34" t="s">
        <v>33</v>
      </c>
      <c r="J3" s="34" t="s">
        <v>33</v>
      </c>
      <c r="K3" s="34" t="s">
        <v>33</v>
      </c>
      <c r="L3" s="34" t="s">
        <v>33</v>
      </c>
      <c r="M3" s="34" t="s">
        <v>33</v>
      </c>
      <c r="N3" s="34" t="s">
        <v>33</v>
      </c>
      <c r="O3" s="34" t="s">
        <v>33</v>
      </c>
      <c r="P3" s="34" t="s">
        <v>33</v>
      </c>
      <c r="Q3" s="34" t="s">
        <v>33</v>
      </c>
    </row>
    <row r="4" spans="1:17" ht="12.75" customHeight="1">
      <c r="A4" s="3" t="s">
        <v>35</v>
      </c>
      <c r="B4" s="59" t="s">
        <v>304</v>
      </c>
      <c r="C4" s="40">
        <f>SUM(C5:C6)</f>
        <v>0</v>
      </c>
      <c r="D4" s="40">
        <f t="shared" ref="D4:Q4" si="0">SUM(D5:D6)</f>
        <v>0</v>
      </c>
      <c r="E4" s="40">
        <f t="shared" si="0"/>
        <v>0</v>
      </c>
      <c r="F4" s="40">
        <f t="shared" si="0"/>
        <v>0</v>
      </c>
      <c r="G4" s="40">
        <f t="shared" si="0"/>
        <v>0</v>
      </c>
      <c r="H4" s="40">
        <f t="shared" si="0"/>
        <v>0</v>
      </c>
      <c r="I4" s="40">
        <f t="shared" si="0"/>
        <v>0</v>
      </c>
      <c r="J4" s="40">
        <f t="shared" si="0"/>
        <v>0</v>
      </c>
      <c r="K4" s="40">
        <f t="shared" si="0"/>
        <v>0</v>
      </c>
      <c r="L4" s="40">
        <f t="shared" si="0"/>
        <v>0</v>
      </c>
      <c r="M4" s="40">
        <f t="shared" si="0"/>
        <v>0</v>
      </c>
      <c r="N4" s="40">
        <f t="shared" si="0"/>
        <v>0</v>
      </c>
      <c r="O4" s="40">
        <f t="shared" si="0"/>
        <v>0</v>
      </c>
      <c r="P4" s="40">
        <f t="shared" si="0"/>
        <v>0</v>
      </c>
      <c r="Q4" s="40">
        <f t="shared" si="0"/>
        <v>0</v>
      </c>
    </row>
    <row r="5" spans="1:17" ht="12.75" customHeight="1">
      <c r="A5" s="323" t="s">
        <v>36</v>
      </c>
      <c r="B5" s="192" t="s">
        <v>305</v>
      </c>
      <c r="C5" s="42"/>
      <c r="D5" s="42"/>
      <c r="E5" s="42"/>
      <c r="F5" s="42"/>
      <c r="G5" s="42"/>
      <c r="H5" s="42"/>
      <c r="I5" s="42"/>
      <c r="J5" s="42"/>
      <c r="K5" s="42"/>
      <c r="L5" s="42"/>
      <c r="M5" s="42"/>
      <c r="N5" s="42"/>
      <c r="O5" s="42"/>
      <c r="P5" s="42"/>
      <c r="Q5" s="42"/>
    </row>
    <row r="6" spans="1:17" ht="12.75" customHeight="1">
      <c r="A6" s="323" t="s">
        <v>39</v>
      </c>
      <c r="B6" s="24" t="s">
        <v>30</v>
      </c>
      <c r="C6" s="42"/>
      <c r="D6" s="42"/>
      <c r="E6" s="42"/>
      <c r="F6" s="42"/>
      <c r="G6" s="42"/>
      <c r="H6" s="42"/>
      <c r="I6" s="42"/>
      <c r="J6" s="42"/>
      <c r="K6" s="42"/>
      <c r="L6" s="42"/>
      <c r="M6" s="42"/>
      <c r="N6" s="42"/>
      <c r="O6" s="42"/>
      <c r="P6" s="42"/>
      <c r="Q6" s="42"/>
    </row>
    <row r="7" spans="1:17" ht="12.75" customHeight="1">
      <c r="A7" s="3" t="s">
        <v>40</v>
      </c>
      <c r="B7" s="59" t="s">
        <v>306</v>
      </c>
      <c r="C7" s="40">
        <f>SUM(C8:C10)</f>
        <v>0</v>
      </c>
      <c r="D7" s="40">
        <f t="shared" ref="D7:Q7" si="1">SUM(D8:D10)</f>
        <v>0</v>
      </c>
      <c r="E7" s="40">
        <f t="shared" si="1"/>
        <v>0</v>
      </c>
      <c r="F7" s="40">
        <f t="shared" si="1"/>
        <v>0</v>
      </c>
      <c r="G7" s="40">
        <f t="shared" si="1"/>
        <v>0</v>
      </c>
      <c r="H7" s="40">
        <f t="shared" si="1"/>
        <v>0</v>
      </c>
      <c r="I7" s="40">
        <f t="shared" si="1"/>
        <v>0</v>
      </c>
      <c r="J7" s="40">
        <f t="shared" si="1"/>
        <v>0</v>
      </c>
      <c r="K7" s="40">
        <f t="shared" si="1"/>
        <v>0</v>
      </c>
      <c r="L7" s="40">
        <f t="shared" si="1"/>
        <v>0</v>
      </c>
      <c r="M7" s="40">
        <f t="shared" si="1"/>
        <v>0</v>
      </c>
      <c r="N7" s="40">
        <f t="shared" si="1"/>
        <v>0</v>
      </c>
      <c r="O7" s="40">
        <f t="shared" si="1"/>
        <v>0</v>
      </c>
      <c r="P7" s="40">
        <f t="shared" si="1"/>
        <v>0</v>
      </c>
      <c r="Q7" s="40">
        <f t="shared" si="1"/>
        <v>0</v>
      </c>
    </row>
    <row r="8" spans="1:17" ht="12.75" customHeight="1">
      <c r="A8" s="323" t="s">
        <v>36</v>
      </c>
      <c r="B8" s="24" t="s">
        <v>307</v>
      </c>
      <c r="C8" s="345"/>
      <c r="D8" s="42"/>
      <c r="E8" s="42"/>
      <c r="F8" s="42"/>
      <c r="G8" s="42"/>
      <c r="H8" s="42"/>
      <c r="I8" s="42"/>
      <c r="J8" s="42"/>
      <c r="K8" s="42"/>
      <c r="L8" s="42"/>
      <c r="M8" s="42"/>
      <c r="N8" s="42"/>
      <c r="O8" s="42"/>
      <c r="P8" s="42"/>
      <c r="Q8" s="42"/>
    </row>
    <row r="9" spans="1:17" ht="12.75" customHeight="1">
      <c r="A9" s="323" t="s">
        <v>39</v>
      </c>
      <c r="B9" s="404" t="s">
        <v>450</v>
      </c>
      <c r="C9" s="42"/>
      <c r="D9" s="42"/>
      <c r="E9" s="42"/>
      <c r="F9" s="42"/>
      <c r="G9" s="42"/>
      <c r="H9" s="42"/>
      <c r="I9" s="42"/>
      <c r="J9" s="42"/>
      <c r="K9" s="42"/>
      <c r="L9" s="42"/>
      <c r="M9" s="42"/>
      <c r="N9" s="42"/>
      <c r="O9" s="42"/>
      <c r="P9" s="42"/>
      <c r="Q9" s="42"/>
    </row>
    <row r="10" spans="1:17" ht="12.75" customHeight="1">
      <c r="A10" s="323" t="s">
        <v>53</v>
      </c>
      <c r="B10" s="24" t="s">
        <v>76</v>
      </c>
      <c r="C10" s="42"/>
      <c r="D10" s="42"/>
      <c r="E10" s="42"/>
      <c r="F10" s="42"/>
      <c r="G10" s="42"/>
      <c r="H10" s="42"/>
      <c r="I10" s="42"/>
      <c r="J10" s="42"/>
      <c r="K10" s="42"/>
      <c r="L10" s="42"/>
      <c r="M10" s="42"/>
      <c r="N10" s="42"/>
      <c r="O10" s="42"/>
      <c r="P10" s="42"/>
      <c r="Q10" s="42"/>
    </row>
    <row r="11" spans="1:17">
      <c r="A11" s="2" t="s">
        <v>66</v>
      </c>
      <c r="B11" s="58" t="s">
        <v>309</v>
      </c>
      <c r="C11" s="39">
        <f>C4-C7</f>
        <v>0</v>
      </c>
      <c r="D11" s="39">
        <f t="shared" ref="D11:Q11" si="2">D4-D7</f>
        <v>0</v>
      </c>
      <c r="E11" s="39">
        <f t="shared" si="2"/>
        <v>0</v>
      </c>
      <c r="F11" s="39">
        <f t="shared" si="2"/>
        <v>0</v>
      </c>
      <c r="G11" s="39">
        <f t="shared" si="2"/>
        <v>0</v>
      </c>
      <c r="H11" s="39">
        <f t="shared" si="2"/>
        <v>0</v>
      </c>
      <c r="I11" s="39">
        <f t="shared" si="2"/>
        <v>0</v>
      </c>
      <c r="J11" s="39">
        <f t="shared" si="2"/>
        <v>0</v>
      </c>
      <c r="K11" s="39">
        <f t="shared" si="2"/>
        <v>0</v>
      </c>
      <c r="L11" s="39">
        <f t="shared" si="2"/>
        <v>0</v>
      </c>
      <c r="M11" s="39">
        <f t="shared" si="2"/>
        <v>0</v>
      </c>
      <c r="N11" s="39">
        <f t="shared" si="2"/>
        <v>0</v>
      </c>
      <c r="O11" s="39">
        <f t="shared" si="2"/>
        <v>0</v>
      </c>
      <c r="P11" s="39">
        <f t="shared" si="2"/>
        <v>0</v>
      </c>
      <c r="Q11" s="39">
        <f t="shared" si="2"/>
        <v>0</v>
      </c>
    </row>
    <row r="12" spans="1:17" ht="15.6">
      <c r="A12" s="9" t="s">
        <v>67</v>
      </c>
      <c r="B12" s="55" t="s">
        <v>382</v>
      </c>
      <c r="C12" s="87">
        <v>1</v>
      </c>
      <c r="D12" s="383">
        <f>C12/(1+$C$14)</f>
        <v>0.96153846153846145</v>
      </c>
      <c r="E12" s="383">
        <f t="shared" ref="E12:Q12" si="3">D12/(1+$C$14)</f>
        <v>0.92455621301775137</v>
      </c>
      <c r="F12" s="383">
        <f t="shared" si="3"/>
        <v>0.88899635867091475</v>
      </c>
      <c r="G12" s="383">
        <f t="shared" si="3"/>
        <v>0.85480419102972571</v>
      </c>
      <c r="H12" s="383">
        <f t="shared" si="3"/>
        <v>0.82192710675935166</v>
      </c>
      <c r="I12" s="383">
        <f t="shared" si="3"/>
        <v>0.79031452573014582</v>
      </c>
      <c r="J12" s="383">
        <f t="shared" si="3"/>
        <v>0.75991781320206331</v>
      </c>
      <c r="K12" s="383">
        <f t="shared" si="3"/>
        <v>0.73069020500198389</v>
      </c>
      <c r="L12" s="383">
        <f t="shared" si="3"/>
        <v>0.70258673557883067</v>
      </c>
      <c r="M12" s="383">
        <f t="shared" si="3"/>
        <v>0.67556416882579873</v>
      </c>
      <c r="N12" s="383">
        <f t="shared" si="3"/>
        <v>0.64958093156326802</v>
      </c>
      <c r="O12" s="383">
        <f t="shared" si="3"/>
        <v>0.62459704958006534</v>
      </c>
      <c r="P12" s="383">
        <f t="shared" si="3"/>
        <v>0.60057408613467822</v>
      </c>
      <c r="Q12" s="383">
        <f t="shared" si="3"/>
        <v>0.57747508282180593</v>
      </c>
    </row>
    <row r="13" spans="1:17">
      <c r="A13" s="2" t="s">
        <v>68</v>
      </c>
      <c r="B13" s="58" t="s">
        <v>99</v>
      </c>
      <c r="C13" s="39">
        <f>C11*C12</f>
        <v>0</v>
      </c>
      <c r="D13" s="39">
        <f t="shared" ref="D13:Q13" si="4">D11*D12</f>
        <v>0</v>
      </c>
      <c r="E13" s="39">
        <f t="shared" si="4"/>
        <v>0</v>
      </c>
      <c r="F13" s="39">
        <f t="shared" si="4"/>
        <v>0</v>
      </c>
      <c r="G13" s="39">
        <f t="shared" si="4"/>
        <v>0</v>
      </c>
      <c r="H13" s="39">
        <f t="shared" si="4"/>
        <v>0</v>
      </c>
      <c r="I13" s="39">
        <f t="shared" si="4"/>
        <v>0</v>
      </c>
      <c r="J13" s="39">
        <f t="shared" si="4"/>
        <v>0</v>
      </c>
      <c r="K13" s="39">
        <f t="shared" si="4"/>
        <v>0</v>
      </c>
      <c r="L13" s="39">
        <f t="shared" si="4"/>
        <v>0</v>
      </c>
      <c r="M13" s="39">
        <f t="shared" si="4"/>
        <v>0</v>
      </c>
      <c r="N13" s="39">
        <f t="shared" si="4"/>
        <v>0</v>
      </c>
      <c r="O13" s="39">
        <f t="shared" si="4"/>
        <v>0</v>
      </c>
      <c r="P13" s="39">
        <f t="shared" si="4"/>
        <v>0</v>
      </c>
      <c r="Q13" s="39">
        <f t="shared" si="4"/>
        <v>0</v>
      </c>
    </row>
    <row r="14" spans="1:17">
      <c r="A14" s="91"/>
      <c r="B14" s="10" t="s">
        <v>77</v>
      </c>
      <c r="C14" s="381">
        <v>0.04</v>
      </c>
      <c r="D14" s="33"/>
      <c r="E14" s="33"/>
      <c r="F14" s="33"/>
      <c r="G14" s="33"/>
      <c r="H14" s="33"/>
      <c r="I14" s="33"/>
      <c r="J14" s="33"/>
      <c r="K14" s="33"/>
      <c r="L14" s="33"/>
      <c r="M14" s="33"/>
      <c r="N14" s="33"/>
      <c r="O14" s="33"/>
      <c r="P14" s="33"/>
      <c r="Q14" s="33"/>
    </row>
    <row r="15" spans="1:17" ht="26.4">
      <c r="A15" s="91"/>
      <c r="B15" s="10" t="s">
        <v>78</v>
      </c>
      <c r="C15" s="35">
        <f>SUM(C13:Q13)</f>
        <v>0</v>
      </c>
      <c r="D15" s="33"/>
      <c r="E15" s="33"/>
      <c r="F15" s="33"/>
      <c r="G15" s="33"/>
      <c r="H15" s="33"/>
      <c r="I15" s="33"/>
      <c r="J15" s="33"/>
      <c r="K15" s="33"/>
      <c r="L15" s="33"/>
      <c r="M15" s="33"/>
      <c r="N15" s="33"/>
      <c r="O15" s="33"/>
      <c r="P15" s="33"/>
      <c r="Q15" s="33"/>
    </row>
    <row r="16" spans="1:17" ht="26.4">
      <c r="A16" s="91"/>
      <c r="B16" s="10" t="s">
        <v>79</v>
      </c>
      <c r="C16" s="382" t="e">
        <f>IRR(C11:Q11)</f>
        <v>#NUM!</v>
      </c>
      <c r="D16" s="33"/>
      <c r="E16" s="33"/>
      <c r="F16" s="33"/>
      <c r="G16" s="33"/>
      <c r="H16" s="33"/>
      <c r="I16" s="33"/>
      <c r="J16" s="33"/>
      <c r="K16" s="33"/>
      <c r="L16" s="33"/>
      <c r="M16" s="33"/>
      <c r="N16" s="33"/>
      <c r="O16" s="33"/>
      <c r="P16" s="33"/>
      <c r="Q16" s="33"/>
    </row>
    <row r="17" spans="1:17">
      <c r="A17" s="91"/>
      <c r="B17" s="420"/>
      <c r="C17" s="421"/>
      <c r="D17" s="33"/>
      <c r="E17" s="33"/>
      <c r="F17" s="33"/>
      <c r="G17" s="33"/>
      <c r="H17" s="33"/>
      <c r="I17" s="33"/>
      <c r="J17" s="33"/>
      <c r="K17" s="33"/>
      <c r="L17" s="33"/>
      <c r="M17" s="33"/>
      <c r="N17" s="33"/>
      <c r="O17" s="33"/>
      <c r="P17" s="33"/>
      <c r="Q17" s="33"/>
    </row>
    <row r="18" spans="1:17">
      <c r="A18" s="33"/>
      <c r="C18" s="52"/>
    </row>
    <row r="19" spans="1:17">
      <c r="A19" s="386" t="s">
        <v>475</v>
      </c>
      <c r="B19" s="28"/>
      <c r="C19" s="398"/>
      <c r="D19" s="397"/>
      <c r="E19" s="397"/>
      <c r="F19" s="397"/>
      <c r="G19" s="397"/>
      <c r="H19" s="33"/>
      <c r="I19" s="33"/>
      <c r="J19" s="33"/>
      <c r="K19" s="33"/>
      <c r="L19" s="33"/>
      <c r="M19" s="33"/>
      <c r="N19" s="33"/>
      <c r="O19" s="33"/>
      <c r="P19" s="33"/>
      <c r="Q19" s="33"/>
    </row>
    <row r="20" spans="1:17">
      <c r="A20" s="394"/>
      <c r="B20" s="66"/>
      <c r="C20" s="37"/>
      <c r="D20" s="37"/>
      <c r="E20" s="37"/>
      <c r="F20" s="37"/>
      <c r="G20" s="37"/>
      <c r="H20" s="37"/>
      <c r="I20" s="37"/>
      <c r="J20" s="37"/>
      <c r="K20" s="37"/>
      <c r="L20" s="37"/>
      <c r="M20" s="37"/>
      <c r="N20" s="37"/>
      <c r="O20" s="37"/>
      <c r="P20" s="37"/>
      <c r="Q20" s="37"/>
    </row>
    <row r="21" spans="1:17">
      <c r="A21" s="30" t="s">
        <v>31</v>
      </c>
      <c r="B21" s="57" t="s">
        <v>32</v>
      </c>
      <c r="C21" s="34" t="s">
        <v>33</v>
      </c>
      <c r="D21" s="34" t="s">
        <v>33</v>
      </c>
      <c r="E21" s="34" t="s">
        <v>33</v>
      </c>
      <c r="F21" s="34" t="s">
        <v>33</v>
      </c>
      <c r="G21" s="34" t="s">
        <v>33</v>
      </c>
      <c r="H21" s="34" t="s">
        <v>33</v>
      </c>
      <c r="I21" s="34" t="s">
        <v>33</v>
      </c>
      <c r="J21" s="34" t="s">
        <v>33</v>
      </c>
      <c r="K21" s="34" t="s">
        <v>33</v>
      </c>
      <c r="L21" s="34" t="s">
        <v>33</v>
      </c>
      <c r="M21" s="34" t="s">
        <v>33</v>
      </c>
      <c r="N21" s="34" t="s">
        <v>33</v>
      </c>
      <c r="O21" s="34" t="s">
        <v>33</v>
      </c>
      <c r="P21" s="34" t="s">
        <v>33</v>
      </c>
      <c r="Q21" s="34" t="s">
        <v>33</v>
      </c>
    </row>
    <row r="22" spans="1:17">
      <c r="A22" s="3" t="s">
        <v>35</v>
      </c>
      <c r="B22" s="388" t="s">
        <v>390</v>
      </c>
      <c r="C22" s="40"/>
      <c r="D22" s="40"/>
      <c r="E22" s="40"/>
      <c r="F22" s="40"/>
      <c r="G22" s="40"/>
      <c r="H22" s="40"/>
      <c r="I22" s="40"/>
      <c r="J22" s="40"/>
      <c r="K22" s="40"/>
      <c r="L22" s="40"/>
      <c r="M22" s="40"/>
      <c r="N22" s="40"/>
      <c r="O22" s="40"/>
      <c r="P22" s="40"/>
      <c r="Q22" s="40"/>
    </row>
    <row r="23" spans="1:17">
      <c r="A23" s="287">
        <v>1</v>
      </c>
      <c r="B23" s="441" t="s">
        <v>403</v>
      </c>
      <c r="C23" s="440">
        <f>SUM(C24:C25)</f>
        <v>0</v>
      </c>
      <c r="D23" s="440">
        <f t="shared" ref="D23:Q23" si="5">SUM(D24:D25)</f>
        <v>0</v>
      </c>
      <c r="E23" s="440">
        <f t="shared" si="5"/>
        <v>0</v>
      </c>
      <c r="F23" s="440">
        <f t="shared" si="5"/>
        <v>0</v>
      </c>
      <c r="G23" s="440">
        <f t="shared" si="5"/>
        <v>0</v>
      </c>
      <c r="H23" s="440">
        <f t="shared" si="5"/>
        <v>0</v>
      </c>
      <c r="I23" s="440">
        <f t="shared" si="5"/>
        <v>0</v>
      </c>
      <c r="J23" s="440">
        <f t="shared" si="5"/>
        <v>0</v>
      </c>
      <c r="K23" s="440">
        <f t="shared" si="5"/>
        <v>0</v>
      </c>
      <c r="L23" s="440">
        <f t="shared" si="5"/>
        <v>0</v>
      </c>
      <c r="M23" s="440">
        <f t="shared" si="5"/>
        <v>0</v>
      </c>
      <c r="N23" s="440">
        <f t="shared" si="5"/>
        <v>0</v>
      </c>
      <c r="O23" s="440">
        <f t="shared" si="5"/>
        <v>0</v>
      </c>
      <c r="P23" s="440">
        <f t="shared" si="5"/>
        <v>0</v>
      </c>
      <c r="Q23" s="440">
        <f t="shared" si="5"/>
        <v>0</v>
      </c>
    </row>
    <row r="24" spans="1:17">
      <c r="A24" s="287" t="s">
        <v>163</v>
      </c>
      <c r="B24" s="387" t="s">
        <v>411</v>
      </c>
      <c r="C24" s="42"/>
      <c r="D24" s="42"/>
      <c r="E24" s="42"/>
      <c r="F24" s="42"/>
      <c r="G24" s="42"/>
      <c r="H24" s="42"/>
      <c r="I24" s="42"/>
      <c r="J24" s="42"/>
      <c r="K24" s="42"/>
      <c r="L24" s="42"/>
      <c r="M24" s="42"/>
      <c r="N24" s="42"/>
      <c r="O24" s="42"/>
      <c r="P24" s="42"/>
      <c r="Q24" s="42"/>
    </row>
    <row r="25" spans="1:17">
      <c r="A25" s="287" t="s">
        <v>164</v>
      </c>
      <c r="B25" s="387" t="s">
        <v>411</v>
      </c>
      <c r="C25" s="42"/>
      <c r="D25" s="42"/>
      <c r="E25" s="42"/>
      <c r="F25" s="42"/>
      <c r="G25" s="42"/>
      <c r="H25" s="42"/>
      <c r="I25" s="42"/>
      <c r="J25" s="42"/>
      <c r="K25" s="42"/>
      <c r="L25" s="42"/>
      <c r="M25" s="42"/>
      <c r="N25" s="42"/>
      <c r="O25" s="42"/>
      <c r="P25" s="42"/>
      <c r="Q25" s="42"/>
    </row>
    <row r="26" spans="1:17">
      <c r="A26" s="287"/>
      <c r="B26" s="388" t="s">
        <v>410</v>
      </c>
      <c r="C26" s="442">
        <f>C22+C23</f>
        <v>0</v>
      </c>
      <c r="D26" s="442">
        <f t="shared" ref="D26:Q26" si="6">D22+D23</f>
        <v>0</v>
      </c>
      <c r="E26" s="442">
        <f t="shared" si="6"/>
        <v>0</v>
      </c>
      <c r="F26" s="442">
        <f t="shared" si="6"/>
        <v>0</v>
      </c>
      <c r="G26" s="442">
        <f t="shared" si="6"/>
        <v>0</v>
      </c>
      <c r="H26" s="442">
        <f t="shared" si="6"/>
        <v>0</v>
      </c>
      <c r="I26" s="442">
        <f t="shared" si="6"/>
        <v>0</v>
      </c>
      <c r="J26" s="442">
        <f t="shared" si="6"/>
        <v>0</v>
      </c>
      <c r="K26" s="442">
        <f t="shared" si="6"/>
        <v>0</v>
      </c>
      <c r="L26" s="442">
        <f t="shared" si="6"/>
        <v>0</v>
      </c>
      <c r="M26" s="442">
        <f t="shared" si="6"/>
        <v>0</v>
      </c>
      <c r="N26" s="442">
        <f t="shared" si="6"/>
        <v>0</v>
      </c>
      <c r="O26" s="442">
        <f t="shared" si="6"/>
        <v>0</v>
      </c>
      <c r="P26" s="442">
        <f t="shared" si="6"/>
        <v>0</v>
      </c>
      <c r="Q26" s="442">
        <f t="shared" si="6"/>
        <v>0</v>
      </c>
    </row>
    <row r="27" spans="1:17">
      <c r="A27" s="3" t="s">
        <v>40</v>
      </c>
      <c r="B27" s="388" t="s">
        <v>391</v>
      </c>
      <c r="C27" s="40"/>
      <c r="D27" s="40"/>
      <c r="E27" s="40"/>
      <c r="F27" s="40"/>
      <c r="G27" s="40"/>
      <c r="H27" s="40"/>
      <c r="I27" s="40"/>
      <c r="J27" s="40"/>
      <c r="K27" s="40"/>
      <c r="L27" s="40"/>
      <c r="M27" s="40"/>
      <c r="N27" s="40"/>
      <c r="O27" s="40"/>
      <c r="P27" s="40"/>
      <c r="Q27" s="40"/>
    </row>
    <row r="28" spans="1:17">
      <c r="A28" s="287">
        <v>1</v>
      </c>
      <c r="B28" s="441" t="s">
        <v>404</v>
      </c>
      <c r="C28" s="440">
        <f>SUM(C29:C33)</f>
        <v>0</v>
      </c>
      <c r="D28" s="440">
        <f t="shared" ref="D28:Q28" si="7">SUM(D29:D33)</f>
        <v>0</v>
      </c>
      <c r="E28" s="440">
        <f t="shared" si="7"/>
        <v>0</v>
      </c>
      <c r="F28" s="440">
        <f t="shared" si="7"/>
        <v>0</v>
      </c>
      <c r="G28" s="440">
        <f t="shared" si="7"/>
        <v>0</v>
      </c>
      <c r="H28" s="440">
        <f t="shared" si="7"/>
        <v>0</v>
      </c>
      <c r="I28" s="440">
        <f t="shared" si="7"/>
        <v>0</v>
      </c>
      <c r="J28" s="440">
        <f t="shared" si="7"/>
        <v>0</v>
      </c>
      <c r="K28" s="440">
        <f t="shared" si="7"/>
        <v>0</v>
      </c>
      <c r="L28" s="440">
        <f t="shared" si="7"/>
        <v>0</v>
      </c>
      <c r="M28" s="440">
        <f t="shared" si="7"/>
        <v>0</v>
      </c>
      <c r="N28" s="440">
        <f t="shared" si="7"/>
        <v>0</v>
      </c>
      <c r="O28" s="440">
        <f t="shared" si="7"/>
        <v>0</v>
      </c>
      <c r="P28" s="440">
        <f t="shared" si="7"/>
        <v>0</v>
      </c>
      <c r="Q28" s="440">
        <f t="shared" si="7"/>
        <v>0</v>
      </c>
    </row>
    <row r="29" spans="1:17">
      <c r="A29" s="384" t="s">
        <v>37</v>
      </c>
      <c r="B29" s="387" t="s">
        <v>406</v>
      </c>
      <c r="C29" s="42"/>
      <c r="D29" s="42"/>
      <c r="E29" s="42"/>
      <c r="F29" s="42"/>
      <c r="G29" s="42"/>
      <c r="H29" s="42"/>
      <c r="I29" s="42"/>
      <c r="J29" s="42"/>
      <c r="K29" s="42"/>
      <c r="L29" s="42"/>
      <c r="M29" s="42"/>
      <c r="N29" s="42"/>
      <c r="O29" s="42"/>
      <c r="P29" s="42"/>
      <c r="Q29" s="42"/>
    </row>
    <row r="30" spans="1:17">
      <c r="A30" s="384" t="s">
        <v>38</v>
      </c>
      <c r="B30" s="387" t="s">
        <v>407</v>
      </c>
      <c r="C30" s="42"/>
      <c r="D30" s="42"/>
      <c r="E30" s="42"/>
      <c r="F30" s="42"/>
      <c r="G30" s="42"/>
      <c r="H30" s="42"/>
      <c r="I30" s="42"/>
      <c r="J30" s="42"/>
      <c r="K30" s="42"/>
      <c r="L30" s="42"/>
      <c r="M30" s="42"/>
      <c r="N30" s="42"/>
      <c r="O30" s="42"/>
      <c r="P30" s="42"/>
      <c r="Q30" s="42"/>
    </row>
    <row r="31" spans="1:17">
      <c r="A31" s="384" t="s">
        <v>56</v>
      </c>
      <c r="B31" s="387" t="s">
        <v>411</v>
      </c>
      <c r="C31" s="42"/>
      <c r="D31" s="42"/>
      <c r="E31" s="42"/>
      <c r="F31" s="42"/>
      <c r="G31" s="42"/>
      <c r="H31" s="42"/>
      <c r="I31" s="42"/>
      <c r="J31" s="42"/>
      <c r="K31" s="42"/>
      <c r="L31" s="42"/>
      <c r="M31" s="42"/>
      <c r="N31" s="42"/>
      <c r="O31" s="42"/>
      <c r="P31" s="42"/>
      <c r="Q31" s="42"/>
    </row>
    <row r="32" spans="1:17">
      <c r="A32" s="384" t="s">
        <v>395</v>
      </c>
      <c r="B32" s="387" t="s">
        <v>411</v>
      </c>
      <c r="C32" s="42"/>
      <c r="D32" s="42"/>
      <c r="E32" s="42"/>
      <c r="F32" s="42"/>
      <c r="G32" s="42"/>
      <c r="H32" s="42"/>
      <c r="I32" s="42"/>
      <c r="J32" s="42"/>
      <c r="K32" s="42"/>
      <c r="L32" s="42"/>
      <c r="M32" s="42"/>
      <c r="N32" s="42"/>
      <c r="O32" s="42"/>
      <c r="P32" s="42"/>
      <c r="Q32" s="42"/>
    </row>
    <row r="33" spans="1:17">
      <c r="A33" s="287" t="s">
        <v>405</v>
      </c>
      <c r="B33" s="387" t="s">
        <v>411</v>
      </c>
      <c r="C33" s="42"/>
      <c r="D33" s="42"/>
      <c r="E33" s="42"/>
      <c r="F33" s="42"/>
      <c r="G33" s="42"/>
      <c r="H33" s="42"/>
      <c r="I33" s="42"/>
      <c r="J33" s="42"/>
      <c r="K33" s="42"/>
      <c r="L33" s="42"/>
      <c r="M33" s="42"/>
      <c r="N33" s="42"/>
      <c r="O33" s="42"/>
      <c r="P33" s="42"/>
      <c r="Q33" s="42"/>
    </row>
    <row r="34" spans="1:17">
      <c r="A34" s="287"/>
      <c r="B34" s="388" t="s">
        <v>412</v>
      </c>
      <c r="C34" s="442">
        <f>C27+C28</f>
        <v>0</v>
      </c>
      <c r="D34" s="442">
        <f t="shared" ref="D34:Q34" si="8">D27+D28</f>
        <v>0</v>
      </c>
      <c r="E34" s="442">
        <f t="shared" si="8"/>
        <v>0</v>
      </c>
      <c r="F34" s="442">
        <f t="shared" si="8"/>
        <v>0</v>
      </c>
      <c r="G34" s="442">
        <f t="shared" si="8"/>
        <v>0</v>
      </c>
      <c r="H34" s="442">
        <f t="shared" si="8"/>
        <v>0</v>
      </c>
      <c r="I34" s="442">
        <f t="shared" si="8"/>
        <v>0</v>
      </c>
      <c r="J34" s="442">
        <f t="shared" si="8"/>
        <v>0</v>
      </c>
      <c r="K34" s="442">
        <f t="shared" si="8"/>
        <v>0</v>
      </c>
      <c r="L34" s="442">
        <f t="shared" si="8"/>
        <v>0</v>
      </c>
      <c r="M34" s="442">
        <f t="shared" si="8"/>
        <v>0</v>
      </c>
      <c r="N34" s="442">
        <f t="shared" si="8"/>
        <v>0</v>
      </c>
      <c r="O34" s="442">
        <f t="shared" si="8"/>
        <v>0</v>
      </c>
      <c r="P34" s="442">
        <f t="shared" si="8"/>
        <v>0</v>
      </c>
      <c r="Q34" s="442">
        <f t="shared" si="8"/>
        <v>0</v>
      </c>
    </row>
    <row r="35" spans="1:17" ht="26.4">
      <c r="A35" s="393" t="s">
        <v>66</v>
      </c>
      <c r="B35" s="388" t="s">
        <v>409</v>
      </c>
      <c r="C35" s="395">
        <f>C26-C34</f>
        <v>0</v>
      </c>
      <c r="D35" s="395">
        <f t="shared" ref="D35:Q35" si="9">D26-D34</f>
        <v>0</v>
      </c>
      <c r="E35" s="395">
        <f t="shared" si="9"/>
        <v>0</v>
      </c>
      <c r="F35" s="395">
        <f t="shared" si="9"/>
        <v>0</v>
      </c>
      <c r="G35" s="395">
        <f t="shared" si="9"/>
        <v>0</v>
      </c>
      <c r="H35" s="395">
        <f t="shared" si="9"/>
        <v>0</v>
      </c>
      <c r="I35" s="395">
        <f t="shared" si="9"/>
        <v>0</v>
      </c>
      <c r="J35" s="395">
        <f t="shared" si="9"/>
        <v>0</v>
      </c>
      <c r="K35" s="395">
        <f t="shared" si="9"/>
        <v>0</v>
      </c>
      <c r="L35" s="395">
        <f t="shared" si="9"/>
        <v>0</v>
      </c>
      <c r="M35" s="395">
        <f t="shared" si="9"/>
        <v>0</v>
      </c>
      <c r="N35" s="395">
        <f t="shared" si="9"/>
        <v>0</v>
      </c>
      <c r="O35" s="395">
        <f t="shared" si="9"/>
        <v>0</v>
      </c>
      <c r="P35" s="395">
        <f t="shared" si="9"/>
        <v>0</v>
      </c>
      <c r="Q35" s="395">
        <f t="shared" si="9"/>
        <v>0</v>
      </c>
    </row>
    <row r="36" spans="1:17">
      <c r="A36" s="329" t="s">
        <v>67</v>
      </c>
      <c r="B36" s="388" t="s">
        <v>396</v>
      </c>
      <c r="C36" s="40">
        <f>C37-C42</f>
        <v>0</v>
      </c>
      <c r="D36" s="40">
        <f t="shared" ref="D36:Q36" si="10">D37-D42</f>
        <v>0</v>
      </c>
      <c r="E36" s="40">
        <f t="shared" si="10"/>
        <v>0</v>
      </c>
      <c r="F36" s="40">
        <f t="shared" si="10"/>
        <v>0</v>
      </c>
      <c r="G36" s="40">
        <f t="shared" si="10"/>
        <v>0</v>
      </c>
      <c r="H36" s="40">
        <f t="shared" si="10"/>
        <v>0</v>
      </c>
      <c r="I36" s="40">
        <f t="shared" si="10"/>
        <v>0</v>
      </c>
      <c r="J36" s="40">
        <f t="shared" si="10"/>
        <v>0</v>
      </c>
      <c r="K36" s="40">
        <f t="shared" si="10"/>
        <v>0</v>
      </c>
      <c r="L36" s="40">
        <f t="shared" si="10"/>
        <v>0</v>
      </c>
      <c r="M36" s="40">
        <f t="shared" si="10"/>
        <v>0</v>
      </c>
      <c r="N36" s="40">
        <f t="shared" si="10"/>
        <v>0</v>
      </c>
      <c r="O36" s="40">
        <f t="shared" si="10"/>
        <v>0</v>
      </c>
      <c r="P36" s="40">
        <f t="shared" si="10"/>
        <v>0</v>
      </c>
      <c r="Q36" s="40">
        <f t="shared" si="10"/>
        <v>0</v>
      </c>
    </row>
    <row r="37" spans="1:17">
      <c r="A37" s="384" t="s">
        <v>36</v>
      </c>
      <c r="B37" s="441" t="s">
        <v>397</v>
      </c>
      <c r="C37" s="440">
        <f>SUM(C38:C41)</f>
        <v>0</v>
      </c>
      <c r="D37" s="440">
        <f t="shared" ref="D37:Q37" si="11">SUM(D38:D41)</f>
        <v>0</v>
      </c>
      <c r="E37" s="440">
        <f t="shared" si="11"/>
        <v>0</v>
      </c>
      <c r="F37" s="440">
        <f t="shared" si="11"/>
        <v>0</v>
      </c>
      <c r="G37" s="440">
        <f t="shared" si="11"/>
        <v>0</v>
      </c>
      <c r="H37" s="440">
        <f t="shared" si="11"/>
        <v>0</v>
      </c>
      <c r="I37" s="440">
        <f t="shared" si="11"/>
        <v>0</v>
      </c>
      <c r="J37" s="440">
        <f t="shared" si="11"/>
        <v>0</v>
      </c>
      <c r="K37" s="440">
        <f t="shared" si="11"/>
        <v>0</v>
      </c>
      <c r="L37" s="440">
        <f t="shared" si="11"/>
        <v>0</v>
      </c>
      <c r="M37" s="440">
        <f t="shared" si="11"/>
        <v>0</v>
      </c>
      <c r="N37" s="440">
        <f t="shared" si="11"/>
        <v>0</v>
      </c>
      <c r="O37" s="440">
        <f t="shared" si="11"/>
        <v>0</v>
      </c>
      <c r="P37" s="440">
        <f t="shared" si="11"/>
        <v>0</v>
      </c>
      <c r="Q37" s="440">
        <f t="shared" si="11"/>
        <v>0</v>
      </c>
    </row>
    <row r="38" spans="1:17">
      <c r="A38" s="384" t="s">
        <v>37</v>
      </c>
      <c r="B38" s="387" t="s">
        <v>25</v>
      </c>
      <c r="C38" s="42"/>
      <c r="D38" s="42"/>
      <c r="E38" s="42"/>
      <c r="F38" s="42"/>
      <c r="G38" s="42"/>
      <c r="H38" s="42"/>
      <c r="I38" s="42"/>
      <c r="J38" s="42"/>
      <c r="K38" s="42"/>
      <c r="L38" s="42"/>
      <c r="M38" s="42"/>
      <c r="N38" s="42"/>
      <c r="O38" s="42"/>
      <c r="P38" s="42"/>
      <c r="Q38" s="42"/>
    </row>
    <row r="39" spans="1:17">
      <c r="A39" s="384" t="s">
        <v>38</v>
      </c>
      <c r="B39" s="387" t="s">
        <v>25</v>
      </c>
      <c r="C39" s="42"/>
      <c r="D39" s="42"/>
      <c r="E39" s="42"/>
      <c r="F39" s="42"/>
      <c r="G39" s="42"/>
      <c r="H39" s="42"/>
      <c r="I39" s="42"/>
      <c r="J39" s="42"/>
      <c r="K39" s="42"/>
      <c r="L39" s="42"/>
      <c r="M39" s="42"/>
      <c r="N39" s="42"/>
      <c r="O39" s="42"/>
      <c r="P39" s="42"/>
      <c r="Q39" s="42"/>
    </row>
    <row r="40" spans="1:17">
      <c r="A40" s="384" t="s">
        <v>56</v>
      </c>
      <c r="B40" s="387" t="s">
        <v>25</v>
      </c>
      <c r="C40" s="42"/>
      <c r="D40" s="42"/>
      <c r="E40" s="42"/>
      <c r="F40" s="42"/>
      <c r="G40" s="42"/>
      <c r="H40" s="42"/>
      <c r="I40" s="42"/>
      <c r="J40" s="42"/>
      <c r="K40" s="42"/>
      <c r="L40" s="42"/>
      <c r="M40" s="42"/>
      <c r="N40" s="42"/>
      <c r="O40" s="42"/>
      <c r="P40" s="42"/>
      <c r="Q40" s="42"/>
    </row>
    <row r="41" spans="1:17">
      <c r="A41" s="384" t="s">
        <v>395</v>
      </c>
      <c r="B41" s="387" t="s">
        <v>25</v>
      </c>
      <c r="C41" s="42"/>
      <c r="D41" s="42"/>
      <c r="E41" s="42"/>
      <c r="F41" s="42"/>
      <c r="G41" s="42"/>
      <c r="H41" s="42"/>
      <c r="I41" s="42"/>
      <c r="J41" s="42"/>
      <c r="K41" s="42"/>
      <c r="L41" s="42"/>
      <c r="M41" s="42"/>
      <c r="N41" s="42"/>
      <c r="O41" s="42"/>
      <c r="P41" s="42"/>
      <c r="Q41" s="42"/>
    </row>
    <row r="42" spans="1:17">
      <c r="A42" s="384" t="s">
        <v>39</v>
      </c>
      <c r="B42" s="441" t="s">
        <v>398</v>
      </c>
      <c r="C42" s="440">
        <f>SUM(C43:C44)</f>
        <v>0</v>
      </c>
      <c r="D42" s="440">
        <f t="shared" ref="D42:Q42" si="12">SUM(D43:D44)</f>
        <v>0</v>
      </c>
      <c r="E42" s="440">
        <f t="shared" si="12"/>
        <v>0</v>
      </c>
      <c r="F42" s="440">
        <f t="shared" si="12"/>
        <v>0</v>
      </c>
      <c r="G42" s="440">
        <f t="shared" si="12"/>
        <v>0</v>
      </c>
      <c r="H42" s="440">
        <f t="shared" si="12"/>
        <v>0</v>
      </c>
      <c r="I42" s="440">
        <f t="shared" si="12"/>
        <v>0</v>
      </c>
      <c r="J42" s="440">
        <f t="shared" si="12"/>
        <v>0</v>
      </c>
      <c r="K42" s="440">
        <f t="shared" si="12"/>
        <v>0</v>
      </c>
      <c r="L42" s="440">
        <f t="shared" si="12"/>
        <v>0</v>
      </c>
      <c r="M42" s="440">
        <f t="shared" si="12"/>
        <v>0</v>
      </c>
      <c r="N42" s="440">
        <f t="shared" si="12"/>
        <v>0</v>
      </c>
      <c r="O42" s="440">
        <f t="shared" si="12"/>
        <v>0</v>
      </c>
      <c r="P42" s="440">
        <f t="shared" si="12"/>
        <v>0</v>
      </c>
      <c r="Q42" s="440">
        <f t="shared" si="12"/>
        <v>0</v>
      </c>
    </row>
    <row r="43" spans="1:17">
      <c r="A43" s="384" t="s">
        <v>37</v>
      </c>
      <c r="B43" s="387" t="s">
        <v>25</v>
      </c>
      <c r="C43" s="42"/>
      <c r="D43" s="42"/>
      <c r="E43" s="42"/>
      <c r="F43" s="42"/>
      <c r="G43" s="42"/>
      <c r="H43" s="42"/>
      <c r="I43" s="42"/>
      <c r="J43" s="42"/>
      <c r="K43" s="42"/>
      <c r="L43" s="42"/>
      <c r="M43" s="42"/>
      <c r="N43" s="42"/>
      <c r="O43" s="42"/>
      <c r="P43" s="42"/>
      <c r="Q43" s="42"/>
    </row>
    <row r="44" spans="1:17">
      <c r="A44" s="384" t="s">
        <v>38</v>
      </c>
      <c r="B44" s="387" t="s">
        <v>25</v>
      </c>
      <c r="C44" s="42"/>
      <c r="D44" s="42"/>
      <c r="E44" s="42"/>
      <c r="F44" s="42"/>
      <c r="G44" s="42"/>
      <c r="H44" s="42"/>
      <c r="I44" s="42"/>
      <c r="J44" s="42"/>
      <c r="K44" s="42"/>
      <c r="L44" s="42"/>
      <c r="M44" s="42"/>
      <c r="N44" s="42"/>
      <c r="O44" s="42"/>
      <c r="P44" s="42"/>
      <c r="Q44" s="42"/>
    </row>
    <row r="45" spans="1:17">
      <c r="A45" s="2" t="s">
        <v>68</v>
      </c>
      <c r="B45" s="58" t="s">
        <v>399</v>
      </c>
      <c r="C45" s="39">
        <f>C35+C36</f>
        <v>0</v>
      </c>
      <c r="D45" s="39">
        <f t="shared" ref="D45:Q45" si="13">D35+D36</f>
        <v>0</v>
      </c>
      <c r="E45" s="39">
        <f t="shared" si="13"/>
        <v>0</v>
      </c>
      <c r="F45" s="39">
        <f t="shared" si="13"/>
        <v>0</v>
      </c>
      <c r="G45" s="39">
        <f t="shared" si="13"/>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row>
    <row r="46" spans="1:17">
      <c r="A46" s="389"/>
      <c r="B46" s="390" t="s">
        <v>394</v>
      </c>
      <c r="C46" s="391">
        <v>1</v>
      </c>
      <c r="D46" s="391">
        <f>C46/(1+$C$50)</f>
        <v>0.95238095238095233</v>
      </c>
      <c r="E46" s="391">
        <f t="shared" ref="E46:Q46" si="14">D46/(1+$C$50)</f>
        <v>0.90702947845804982</v>
      </c>
      <c r="F46" s="391">
        <f t="shared" si="14"/>
        <v>0.86383759853147601</v>
      </c>
      <c r="G46" s="391">
        <f t="shared" si="14"/>
        <v>0.82270247479188185</v>
      </c>
      <c r="H46" s="391">
        <f t="shared" si="14"/>
        <v>0.78352616646845885</v>
      </c>
      <c r="I46" s="391">
        <f t="shared" si="14"/>
        <v>0.74621539663662739</v>
      </c>
      <c r="J46" s="391">
        <f t="shared" si="14"/>
        <v>0.71068133013012125</v>
      </c>
      <c r="K46" s="391">
        <f t="shared" si="14"/>
        <v>0.67683936202868689</v>
      </c>
      <c r="L46" s="391">
        <f t="shared" si="14"/>
        <v>0.64460891621779703</v>
      </c>
      <c r="M46" s="391">
        <f t="shared" si="14"/>
        <v>0.6139132535407591</v>
      </c>
      <c r="N46" s="391">
        <f t="shared" si="14"/>
        <v>0.58467928908643718</v>
      </c>
      <c r="O46" s="391">
        <f t="shared" si="14"/>
        <v>0.55683741817755916</v>
      </c>
      <c r="P46" s="391">
        <f t="shared" si="14"/>
        <v>0.5303213506452944</v>
      </c>
      <c r="Q46" s="391">
        <f t="shared" si="14"/>
        <v>0.50506795299551843</v>
      </c>
    </row>
    <row r="47" spans="1:17">
      <c r="A47" s="2" t="s">
        <v>289</v>
      </c>
      <c r="B47" s="58" t="s">
        <v>408</v>
      </c>
      <c r="C47" s="39">
        <f>C45*C46</f>
        <v>0</v>
      </c>
      <c r="D47" s="39">
        <f t="shared" ref="D47:Q47" si="15">D45*D46</f>
        <v>0</v>
      </c>
      <c r="E47" s="39">
        <f t="shared" si="15"/>
        <v>0</v>
      </c>
      <c r="F47" s="39">
        <f t="shared" si="15"/>
        <v>0</v>
      </c>
      <c r="G47" s="39">
        <f t="shared" si="15"/>
        <v>0</v>
      </c>
      <c r="H47" s="39">
        <f t="shared" si="15"/>
        <v>0</v>
      </c>
      <c r="I47" s="39">
        <f t="shared" si="15"/>
        <v>0</v>
      </c>
      <c r="J47" s="39">
        <f t="shared" si="15"/>
        <v>0</v>
      </c>
      <c r="K47" s="39">
        <f t="shared" si="15"/>
        <v>0</v>
      </c>
      <c r="L47" s="39">
        <f t="shared" si="15"/>
        <v>0</v>
      </c>
      <c r="M47" s="39">
        <f t="shared" si="15"/>
        <v>0</v>
      </c>
      <c r="N47" s="39">
        <f t="shared" si="15"/>
        <v>0</v>
      </c>
      <c r="O47" s="39">
        <f t="shared" si="15"/>
        <v>0</v>
      </c>
      <c r="P47" s="39">
        <f t="shared" si="15"/>
        <v>0</v>
      </c>
      <c r="Q47" s="39">
        <f t="shared" si="15"/>
        <v>0</v>
      </c>
    </row>
    <row r="48" spans="1:17">
      <c r="A48" s="3"/>
      <c r="B48" s="388" t="s">
        <v>392</v>
      </c>
      <c r="C48" s="40">
        <f>(C26+C37)*C46</f>
        <v>0</v>
      </c>
      <c r="D48" s="40">
        <f t="shared" ref="D48:Q48" si="16">(D26+D37)*D46</f>
        <v>0</v>
      </c>
      <c r="E48" s="40">
        <f t="shared" si="16"/>
        <v>0</v>
      </c>
      <c r="F48" s="40">
        <f t="shared" si="16"/>
        <v>0</v>
      </c>
      <c r="G48" s="40">
        <f t="shared" si="16"/>
        <v>0</v>
      </c>
      <c r="H48" s="40">
        <f t="shared" si="16"/>
        <v>0</v>
      </c>
      <c r="I48" s="40">
        <f t="shared" si="16"/>
        <v>0</v>
      </c>
      <c r="J48" s="40">
        <f t="shared" si="16"/>
        <v>0</v>
      </c>
      <c r="K48" s="40">
        <f t="shared" si="16"/>
        <v>0</v>
      </c>
      <c r="L48" s="40">
        <f t="shared" si="16"/>
        <v>0</v>
      </c>
      <c r="M48" s="40">
        <f t="shared" si="16"/>
        <v>0</v>
      </c>
      <c r="N48" s="40">
        <f t="shared" si="16"/>
        <v>0</v>
      </c>
      <c r="O48" s="40">
        <f t="shared" si="16"/>
        <v>0</v>
      </c>
      <c r="P48" s="40">
        <f t="shared" si="16"/>
        <v>0</v>
      </c>
      <c r="Q48" s="40">
        <f t="shared" si="16"/>
        <v>0</v>
      </c>
    </row>
    <row r="49" spans="1:17">
      <c r="A49" s="3"/>
      <c r="B49" s="388" t="s">
        <v>393</v>
      </c>
      <c r="C49" s="40">
        <f>(C34+C42)*C46</f>
        <v>0</v>
      </c>
      <c r="D49" s="40">
        <f t="shared" ref="D49:Q49" si="17">(D34+D42)*D46</f>
        <v>0</v>
      </c>
      <c r="E49" s="40">
        <f t="shared" si="17"/>
        <v>0</v>
      </c>
      <c r="F49" s="40">
        <f t="shared" si="17"/>
        <v>0</v>
      </c>
      <c r="G49" s="40">
        <f t="shared" si="17"/>
        <v>0</v>
      </c>
      <c r="H49" s="40">
        <f t="shared" si="17"/>
        <v>0</v>
      </c>
      <c r="I49" s="40">
        <f t="shared" si="17"/>
        <v>0</v>
      </c>
      <c r="J49" s="40">
        <f t="shared" si="17"/>
        <v>0</v>
      </c>
      <c r="K49" s="40">
        <f t="shared" si="17"/>
        <v>0</v>
      </c>
      <c r="L49" s="40">
        <f t="shared" si="17"/>
        <v>0</v>
      </c>
      <c r="M49" s="40">
        <f t="shared" si="17"/>
        <v>0</v>
      </c>
      <c r="N49" s="40">
        <f t="shared" si="17"/>
        <v>0</v>
      </c>
      <c r="O49" s="40">
        <f t="shared" si="17"/>
        <v>0</v>
      </c>
      <c r="P49" s="40">
        <f t="shared" si="17"/>
        <v>0</v>
      </c>
      <c r="Q49" s="40">
        <f t="shared" si="17"/>
        <v>0</v>
      </c>
    </row>
    <row r="50" spans="1:17">
      <c r="A50" s="14"/>
      <c r="B50" s="392" t="s">
        <v>77</v>
      </c>
      <c r="C50" s="381">
        <v>0.05</v>
      </c>
      <c r="D50" s="396"/>
      <c r="E50" s="33"/>
      <c r="F50" s="33"/>
      <c r="G50" s="33"/>
      <c r="H50" s="33"/>
      <c r="I50" s="33"/>
      <c r="J50" s="33"/>
      <c r="K50" s="33"/>
      <c r="L50" s="33"/>
      <c r="M50" s="33"/>
      <c r="N50" s="33"/>
      <c r="O50" s="33"/>
      <c r="P50" s="33"/>
      <c r="Q50" s="33"/>
    </row>
    <row r="51" spans="1:17">
      <c r="A51" s="14"/>
      <c r="B51" s="10" t="s">
        <v>400</v>
      </c>
      <c r="C51" s="35">
        <f>SUM(C47:Q47)</f>
        <v>0</v>
      </c>
      <c r="D51" s="33"/>
      <c r="E51" s="33"/>
      <c r="F51" s="33"/>
      <c r="G51" s="33"/>
      <c r="H51" s="33"/>
      <c r="I51" s="33"/>
      <c r="J51" s="33"/>
      <c r="K51" s="33"/>
      <c r="L51" s="33"/>
      <c r="M51" s="33"/>
      <c r="N51" s="33"/>
      <c r="O51" s="33"/>
      <c r="P51" s="33"/>
      <c r="Q51" s="33"/>
    </row>
    <row r="52" spans="1:17">
      <c r="A52" s="14"/>
      <c r="B52" s="10" t="s">
        <v>401</v>
      </c>
      <c r="C52" s="382" t="e">
        <f>IRR(C45:Q45)</f>
        <v>#NUM!</v>
      </c>
      <c r="D52" s="33"/>
      <c r="E52" s="33"/>
      <c r="F52" s="33"/>
      <c r="G52" s="33"/>
      <c r="H52" s="33"/>
      <c r="I52" s="33"/>
      <c r="J52" s="33"/>
      <c r="K52" s="33"/>
      <c r="L52" s="33"/>
      <c r="M52" s="33"/>
      <c r="N52" s="33"/>
      <c r="O52" s="33"/>
      <c r="P52" s="33"/>
      <c r="Q52" s="33"/>
    </row>
    <row r="53" spans="1:17">
      <c r="A53" s="14"/>
      <c r="B53" s="10" t="s">
        <v>402</v>
      </c>
      <c r="C53" s="35" t="e">
        <f>SUM(C48:Q48)/SUM(C49:Q49)</f>
        <v>#DIV/0!</v>
      </c>
      <c r="D53" s="33"/>
      <c r="E53" s="33"/>
      <c r="F53" s="33"/>
      <c r="G53" s="33"/>
      <c r="H53" s="33"/>
      <c r="I53" s="33"/>
      <c r="J53" s="33"/>
      <c r="K53" s="33"/>
      <c r="L53" s="33"/>
      <c r="M53" s="33"/>
      <c r="N53" s="33"/>
      <c r="O53" s="33"/>
      <c r="P53" s="33"/>
      <c r="Q53" s="33"/>
    </row>
    <row r="54" spans="1:17">
      <c r="C54" s="52"/>
    </row>
    <row r="55" spans="1:17">
      <c r="C55" s="52"/>
    </row>
    <row r="56" spans="1:17">
      <c r="C56" s="52"/>
    </row>
  </sheetData>
  <customSheetViews>
    <customSheetView guid="{42981FEF-5313-4B99-8040-85340FCD82AA}" scale="90" showPageBreaks="1">
      <selection activeCell="E16" sqref="E16"/>
      <pageMargins left="0.43307086614173229" right="0.35433070866141736" top="0.55118110236220474" bottom="0.59055118110236227" header="0.31496062992125984" footer="0.39370078740157483"/>
      <pageSetup paperSize="9" scale="65" pageOrder="overThenDown" orientation="landscape" r:id="rId1"/>
      <headerFooter alignWithMargins="0">
        <oddHeader>&amp;C&amp;"Arial,Pogrubiony"&amp;16Wskaźniki efektywności finansowej inwestycji</oddHeader>
        <oddFooter>&amp;CStrona &amp;P z &amp;N&amp;R&amp;A</oddFooter>
      </headerFooter>
    </customSheetView>
    <customSheetView guid="{9EC9AAF8-31E5-417A-A928-3DBD93AA7952}" scale="90" showPageBreaks="1">
      <selection activeCell="C54" sqref="C54"/>
      <pageMargins left="0.44" right="0.36" top="0.64" bottom="0.59055118110236227" header="0.31496062992125984" footer="0.39370078740157483"/>
      <pageSetup paperSize="9" scale="75" pageOrder="overThenDown" orientation="landscape" r:id="rId2"/>
      <headerFooter alignWithMargins="0">
        <oddHeader>&amp;C&amp;"Arial,Pogrubiony"&amp;16Wskaźniki efektywności finansowej inwestycji</oddHeader>
        <oddFooter>&amp;CStrona &amp;P z &amp;N&amp;R&amp;A</oddFooter>
      </headerFooter>
    </customSheetView>
    <customSheetView guid="{F7D79B8D-92A2-4094-827A-AE8F90DE993F}" scale="90" topLeftCell="A28">
      <selection activeCell="E18" sqref="E18"/>
      <pageMargins left="0.44" right="0.36" top="0.64" bottom="0.59055118110236227" header="0.31496062992125984" footer="0.39370078740157483"/>
      <pageSetup paperSize="9" scale="75" pageOrder="overThenDown" orientation="landscape" r:id="rId3"/>
      <headerFooter alignWithMargins="0">
        <oddHeader>&amp;C&amp;"Arial,Pogrubiony"&amp;16Wskaźniki efektywności finansowej inwestycji</oddHeader>
        <oddFooter>&amp;CStrona &amp;P z &amp;N&amp;R&amp;A</oddFooter>
      </headerFooter>
    </customSheetView>
    <customSheetView guid="{19015944-8DC3-4198-B28B-DDAFEE7C00D9}" scale="90" showPageBreaks="1" topLeftCell="A19">
      <selection activeCell="D17" sqref="D17"/>
      <pageMargins left="0.43307086614173229" right="0.35433070866141736" top="0.55118110236220474" bottom="0.59055118110236227" header="0.31496062992125984" footer="0.39370078740157483"/>
      <pageSetup paperSize="9" scale="65" pageOrder="overThenDown" orientation="landscape" r:id="rId4"/>
      <headerFooter alignWithMargins="0">
        <oddHeader>&amp;C&amp;"Arial,Pogrubiony"&amp;16Wskaźniki efektywności finansowej inwestycji</oddHeader>
        <oddFooter>&amp;CStrona &amp;P z &amp;N&amp;R&amp;A</oddFooter>
      </headerFooter>
    </customSheetView>
    <customSheetView guid="{7459C945-4CDE-4B11-9340-999C59B3DCDD}" scale="90" showPageBreaks="1">
      <selection activeCell="D27" sqref="D27"/>
      <pageMargins left="0.43307086614173229" right="0.35433070866141736" top="0.55118110236220474" bottom="0.59055118110236227" header="0.31496062992125984" footer="0.39370078740157483"/>
      <pageSetup paperSize="9" scale="65" pageOrder="overThenDown" orientation="landscape" r:id="rId5"/>
      <headerFooter alignWithMargins="0">
        <oddHeader>&amp;C&amp;"Arial,Pogrubiony"&amp;16Wskaźniki efektywności finansowej inwestycji</oddHeader>
        <oddFooter>&amp;CStrona &amp;P z &amp;N&amp;R&amp;A</oddFooter>
      </headerFooter>
    </customSheetView>
    <customSheetView guid="{BD8A273F-EBDA-4BF5-9FEF-0F811D076781}" scale="90" showPageBreaks="1">
      <selection activeCell="D27" sqref="D27"/>
      <pageMargins left="0.43307086614173229" right="0.35433070866141736" top="0.55118110236220474" bottom="0.59055118110236227" header="0.31496062992125984" footer="0.39370078740157483"/>
      <pageSetup paperSize="9" scale="65" pageOrder="overThenDown" orientation="landscape" r:id="rId6"/>
      <headerFooter alignWithMargins="0">
        <oddHeader>&amp;C&amp;"Arial,Pogrubiony"&amp;16Wskaźniki efektywności finansowej inwestycji</oddHeader>
        <oddFooter>&amp;CStrona &amp;P z &amp;N&amp;R&amp;A</oddFooter>
      </headerFooter>
    </customSheetView>
  </customSheetViews>
  <phoneticPr fontId="0" type="noConversion"/>
  <pageMargins left="0.43307086614173229" right="0.35433070866141736" top="0.55118110236220474" bottom="0.59055118110236227" header="0.31496062992125984" footer="0.39370078740157483"/>
  <pageSetup paperSize="9" scale="65" pageOrder="overThenDown" orientation="landscape" r:id="rId7"/>
  <headerFooter alignWithMargins="0">
    <oddHeader>&amp;C&amp;"Arial,Pogrubiony"&amp;16Wskaźniki efektywności finansowej inwestycji</oddHeader>
    <oddFooter>&amp;CStrona &amp;P z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topLeftCell="A31" zoomScale="90" zoomScaleNormal="90" zoomScaleSheetLayoutView="90" workbookViewId="0">
      <selection activeCell="Q29" sqref="Q29"/>
    </sheetView>
  </sheetViews>
  <sheetFormatPr defaultColWidth="9.109375" defaultRowHeight="13.2"/>
  <cols>
    <col min="1" max="1" width="4.6640625" style="160" customWidth="1"/>
    <col min="2" max="2" width="52.33203125" style="190" customWidth="1"/>
    <col min="3" max="17" width="14.5546875" style="161" customWidth="1"/>
    <col min="18" max="16384" width="9.109375" style="160"/>
  </cols>
  <sheetData>
    <row r="1" spans="1:17" ht="77.25" customHeight="1" thickBot="1">
      <c r="B1" s="527" t="s">
        <v>476</v>
      </c>
      <c r="C1" s="528"/>
      <c r="D1" s="528"/>
      <c r="E1" s="528"/>
      <c r="F1" s="528"/>
      <c r="G1" s="528"/>
      <c r="H1" s="528"/>
      <c r="I1" s="529"/>
    </row>
    <row r="3" spans="1:17">
      <c r="A3" s="162" t="s">
        <v>413</v>
      </c>
      <c r="B3" s="163"/>
      <c r="C3" s="164"/>
      <c r="D3" s="164"/>
      <c r="E3" s="164"/>
      <c r="F3" s="164"/>
      <c r="G3" s="165"/>
      <c r="H3" s="165"/>
      <c r="I3" s="165"/>
    </row>
    <row r="5" spans="1:17" s="169" customFormat="1">
      <c r="A5" s="166" t="s">
        <v>31</v>
      </c>
      <c r="B5" s="167" t="s">
        <v>32</v>
      </c>
      <c r="C5" s="168" t="s">
        <v>33</v>
      </c>
      <c r="D5" s="168" t="s">
        <v>33</v>
      </c>
      <c r="E5" s="168" t="s">
        <v>33</v>
      </c>
      <c r="F5" s="168" t="s">
        <v>33</v>
      </c>
      <c r="G5" s="168" t="s">
        <v>33</v>
      </c>
      <c r="H5" s="168" t="s">
        <v>33</v>
      </c>
      <c r="I5" s="168" t="s">
        <v>33</v>
      </c>
      <c r="J5" s="168" t="s">
        <v>33</v>
      </c>
      <c r="K5" s="168" t="s">
        <v>33</v>
      </c>
      <c r="L5" s="168" t="s">
        <v>33</v>
      </c>
      <c r="M5" s="168" t="s">
        <v>33</v>
      </c>
      <c r="N5" s="168" t="s">
        <v>33</v>
      </c>
      <c r="O5" s="168" t="s">
        <v>33</v>
      </c>
      <c r="P5" s="168" t="s">
        <v>33</v>
      </c>
      <c r="Q5" s="168" t="s">
        <v>33</v>
      </c>
    </row>
    <row r="6" spans="1:17" s="172" customFormat="1" ht="28.5" customHeight="1">
      <c r="A6" s="170" t="s">
        <v>57</v>
      </c>
      <c r="B6" s="171" t="s">
        <v>69</v>
      </c>
      <c r="C6" s="445">
        <f>C7-C8-C9-C10-C11</f>
        <v>0</v>
      </c>
      <c r="D6" s="445">
        <f t="shared" ref="D6:Q6" si="0">D7-D8-D9-D10-D11</f>
        <v>0</v>
      </c>
      <c r="E6" s="445">
        <f t="shared" si="0"/>
        <v>0</v>
      </c>
      <c r="F6" s="445">
        <f t="shared" si="0"/>
        <v>0</v>
      </c>
      <c r="G6" s="445">
        <f t="shared" si="0"/>
        <v>0</v>
      </c>
      <c r="H6" s="445">
        <f t="shared" si="0"/>
        <v>0</v>
      </c>
      <c r="I6" s="445">
        <f t="shared" si="0"/>
        <v>0</v>
      </c>
      <c r="J6" s="445">
        <f t="shared" si="0"/>
        <v>0</v>
      </c>
      <c r="K6" s="445">
        <f t="shared" si="0"/>
        <v>0</v>
      </c>
      <c r="L6" s="445">
        <f t="shared" si="0"/>
        <v>0</v>
      </c>
      <c r="M6" s="445">
        <f t="shared" si="0"/>
        <v>0</v>
      </c>
      <c r="N6" s="445">
        <f t="shared" si="0"/>
        <v>0</v>
      </c>
      <c r="O6" s="445">
        <f t="shared" si="0"/>
        <v>0</v>
      </c>
      <c r="P6" s="445">
        <f t="shared" si="0"/>
        <v>0</v>
      </c>
      <c r="Q6" s="445">
        <f t="shared" si="0"/>
        <v>0</v>
      </c>
    </row>
    <row r="7" spans="1:17" s="175" customFormat="1">
      <c r="A7" s="191" t="s">
        <v>58</v>
      </c>
      <c r="B7" s="5" t="s">
        <v>159</v>
      </c>
      <c r="C7" s="174"/>
      <c r="D7" s="174"/>
      <c r="E7" s="174"/>
      <c r="F7" s="174"/>
      <c r="G7" s="174"/>
      <c r="H7" s="174"/>
      <c r="I7" s="174"/>
      <c r="J7" s="174"/>
      <c r="K7" s="174"/>
      <c r="L7" s="174"/>
      <c r="M7" s="174"/>
      <c r="N7" s="174"/>
      <c r="O7" s="174"/>
      <c r="P7" s="174"/>
      <c r="Q7" s="174"/>
    </row>
    <row r="8" spans="1:17" s="175" customFormat="1">
      <c r="A8" s="191" t="s">
        <v>133</v>
      </c>
      <c r="B8" s="173" t="s">
        <v>131</v>
      </c>
      <c r="C8" s="174"/>
      <c r="D8" s="174"/>
      <c r="E8" s="174"/>
      <c r="F8" s="174"/>
      <c r="G8" s="174"/>
      <c r="H8" s="174"/>
      <c r="I8" s="174"/>
      <c r="J8" s="174"/>
      <c r="K8" s="174"/>
      <c r="L8" s="174"/>
      <c r="M8" s="174"/>
      <c r="N8" s="174"/>
      <c r="O8" s="174"/>
      <c r="P8" s="174"/>
      <c r="Q8" s="174"/>
    </row>
    <row r="9" spans="1:17" s="175" customFormat="1">
      <c r="A9" s="191" t="s">
        <v>144</v>
      </c>
      <c r="B9" s="176" t="s">
        <v>128</v>
      </c>
      <c r="C9" s="174"/>
      <c r="D9" s="174"/>
      <c r="E9" s="174"/>
      <c r="F9" s="174"/>
      <c r="G9" s="174"/>
      <c r="H9" s="174"/>
      <c r="I9" s="174"/>
      <c r="J9" s="174"/>
      <c r="K9" s="174"/>
      <c r="L9" s="174"/>
      <c r="M9" s="174"/>
      <c r="N9" s="174"/>
      <c r="O9" s="174"/>
      <c r="P9" s="174"/>
      <c r="Q9" s="174"/>
    </row>
    <row r="10" spans="1:17" s="175" customFormat="1">
      <c r="A10" s="191" t="s">
        <v>145</v>
      </c>
      <c r="B10" s="176" t="s">
        <v>129</v>
      </c>
      <c r="C10" s="174"/>
      <c r="D10" s="174"/>
      <c r="E10" s="174"/>
      <c r="F10" s="174"/>
      <c r="G10" s="174"/>
      <c r="H10" s="174"/>
      <c r="I10" s="174"/>
      <c r="J10" s="174"/>
      <c r="K10" s="174"/>
      <c r="L10" s="174"/>
      <c r="M10" s="174"/>
      <c r="N10" s="174"/>
      <c r="O10" s="174"/>
      <c r="P10" s="174"/>
      <c r="Q10" s="174"/>
    </row>
    <row r="11" spans="1:17" s="172" customFormat="1" ht="26.4">
      <c r="A11" s="191" t="s">
        <v>146</v>
      </c>
      <c r="B11" s="176" t="s">
        <v>160</v>
      </c>
      <c r="C11" s="174"/>
      <c r="D11" s="174"/>
      <c r="E11" s="174"/>
      <c r="F11" s="174"/>
      <c r="G11" s="174"/>
      <c r="H11" s="174"/>
      <c r="I11" s="174"/>
      <c r="J11" s="174"/>
      <c r="K11" s="174"/>
      <c r="L11" s="174"/>
      <c r="M11" s="174"/>
      <c r="N11" s="174"/>
      <c r="O11" s="174"/>
      <c r="P11" s="174"/>
      <c r="Q11" s="174"/>
    </row>
    <row r="12" spans="1:17" s="175" customFormat="1" ht="26.4">
      <c r="A12" s="170" t="s">
        <v>59</v>
      </c>
      <c r="B12" s="171" t="s">
        <v>70</v>
      </c>
      <c r="C12" s="445">
        <f>-(C13+C14)</f>
        <v>0</v>
      </c>
      <c r="D12" s="445">
        <f t="shared" ref="D12:Q12" si="1">-(D13+D14)</f>
        <v>0</v>
      </c>
      <c r="E12" s="445">
        <f t="shared" si="1"/>
        <v>0</v>
      </c>
      <c r="F12" s="445">
        <f t="shared" si="1"/>
        <v>0</v>
      </c>
      <c r="G12" s="445">
        <f t="shared" si="1"/>
        <v>0</v>
      </c>
      <c r="H12" s="445">
        <f t="shared" si="1"/>
        <v>0</v>
      </c>
      <c r="I12" s="445">
        <f t="shared" si="1"/>
        <v>0</v>
      </c>
      <c r="J12" s="445">
        <f t="shared" si="1"/>
        <v>0</v>
      </c>
      <c r="K12" s="445">
        <f t="shared" si="1"/>
        <v>0</v>
      </c>
      <c r="L12" s="445">
        <f t="shared" si="1"/>
        <v>0</v>
      </c>
      <c r="M12" s="445">
        <f t="shared" si="1"/>
        <v>0</v>
      </c>
      <c r="N12" s="445">
        <f t="shared" si="1"/>
        <v>0</v>
      </c>
      <c r="O12" s="445">
        <f t="shared" si="1"/>
        <v>0</v>
      </c>
      <c r="P12" s="445">
        <f t="shared" si="1"/>
        <v>0</v>
      </c>
      <c r="Q12" s="445">
        <f t="shared" si="1"/>
        <v>0</v>
      </c>
    </row>
    <row r="13" spans="1:17" s="175" customFormat="1">
      <c r="A13" s="191" t="s">
        <v>58</v>
      </c>
      <c r="B13" s="177" t="s">
        <v>130</v>
      </c>
      <c r="C13" s="174"/>
      <c r="D13" s="174"/>
      <c r="E13" s="174"/>
      <c r="F13" s="174"/>
      <c r="G13" s="174"/>
      <c r="H13" s="174"/>
      <c r="I13" s="174"/>
      <c r="J13" s="174"/>
      <c r="K13" s="174"/>
      <c r="L13" s="174"/>
      <c r="M13" s="174"/>
      <c r="N13" s="174"/>
      <c r="O13" s="174"/>
      <c r="P13" s="174"/>
      <c r="Q13" s="174"/>
    </row>
    <row r="14" spans="1:17" s="175" customFormat="1">
      <c r="A14" s="191" t="s">
        <v>133</v>
      </c>
      <c r="B14" s="177" t="s">
        <v>81</v>
      </c>
      <c r="C14" s="174"/>
      <c r="D14" s="174"/>
      <c r="E14" s="174"/>
      <c r="F14" s="174"/>
      <c r="G14" s="174"/>
      <c r="H14" s="174"/>
      <c r="I14" s="174"/>
      <c r="J14" s="174"/>
      <c r="K14" s="174"/>
      <c r="L14" s="174"/>
      <c r="M14" s="174"/>
      <c r="N14" s="174"/>
      <c r="O14" s="174"/>
      <c r="P14" s="174"/>
      <c r="Q14" s="174"/>
    </row>
    <row r="15" spans="1:17" s="175" customFormat="1">
      <c r="A15" s="170" t="s">
        <v>60</v>
      </c>
      <c r="B15" s="171" t="s">
        <v>71</v>
      </c>
      <c r="C15" s="445">
        <f t="shared" ref="C15:Q15" si="2">C16-C23</f>
        <v>0</v>
      </c>
      <c r="D15" s="445">
        <f t="shared" si="2"/>
        <v>0</v>
      </c>
      <c r="E15" s="445">
        <f t="shared" si="2"/>
        <v>0</v>
      </c>
      <c r="F15" s="445">
        <f t="shared" si="2"/>
        <v>0</v>
      </c>
      <c r="G15" s="445">
        <f t="shared" si="2"/>
        <v>0</v>
      </c>
      <c r="H15" s="445">
        <f t="shared" si="2"/>
        <v>0</v>
      </c>
      <c r="I15" s="445">
        <f t="shared" si="2"/>
        <v>0</v>
      </c>
      <c r="J15" s="445">
        <f t="shared" si="2"/>
        <v>0</v>
      </c>
      <c r="K15" s="445">
        <f t="shared" si="2"/>
        <v>0</v>
      </c>
      <c r="L15" s="445">
        <f t="shared" si="2"/>
        <v>0</v>
      </c>
      <c r="M15" s="445">
        <f t="shared" si="2"/>
        <v>0</v>
      </c>
      <c r="N15" s="445">
        <f t="shared" si="2"/>
        <v>0</v>
      </c>
      <c r="O15" s="445">
        <f t="shared" si="2"/>
        <v>0</v>
      </c>
      <c r="P15" s="445">
        <f t="shared" si="2"/>
        <v>0</v>
      </c>
      <c r="Q15" s="445">
        <f t="shared" si="2"/>
        <v>0</v>
      </c>
    </row>
    <row r="16" spans="1:17">
      <c r="A16" s="191" t="s">
        <v>58</v>
      </c>
      <c r="B16" s="443" t="s">
        <v>134</v>
      </c>
      <c r="C16" s="444">
        <f>SUM(C17:C22)</f>
        <v>0</v>
      </c>
      <c r="D16" s="444">
        <f t="shared" ref="D16:Q16" si="3">SUM(D17:D22)</f>
        <v>0</v>
      </c>
      <c r="E16" s="444">
        <f t="shared" si="3"/>
        <v>0</v>
      </c>
      <c r="F16" s="444">
        <f t="shared" si="3"/>
        <v>0</v>
      </c>
      <c r="G16" s="444">
        <f t="shared" si="3"/>
        <v>0</v>
      </c>
      <c r="H16" s="444">
        <f t="shared" si="3"/>
        <v>0</v>
      </c>
      <c r="I16" s="444">
        <f t="shared" si="3"/>
        <v>0</v>
      </c>
      <c r="J16" s="444">
        <f t="shared" si="3"/>
        <v>0</v>
      </c>
      <c r="K16" s="444">
        <f t="shared" si="3"/>
        <v>0</v>
      </c>
      <c r="L16" s="444">
        <f t="shared" si="3"/>
        <v>0</v>
      </c>
      <c r="M16" s="444">
        <f t="shared" si="3"/>
        <v>0</v>
      </c>
      <c r="N16" s="444">
        <f t="shared" si="3"/>
        <v>0</v>
      </c>
      <c r="O16" s="444">
        <f t="shared" si="3"/>
        <v>0</v>
      </c>
      <c r="P16" s="444">
        <f t="shared" si="3"/>
        <v>0</v>
      </c>
      <c r="Q16" s="444">
        <f t="shared" si="3"/>
        <v>0</v>
      </c>
    </row>
    <row r="17" spans="1:17" s="175" customFormat="1">
      <c r="A17" s="191">
        <v>1</v>
      </c>
      <c r="B17" s="177" t="s">
        <v>154</v>
      </c>
      <c r="C17" s="174"/>
      <c r="D17" s="174"/>
      <c r="E17" s="174"/>
      <c r="F17" s="174"/>
      <c r="G17" s="174"/>
      <c r="H17" s="174"/>
      <c r="I17" s="174"/>
      <c r="J17" s="174"/>
      <c r="K17" s="174"/>
      <c r="L17" s="174"/>
      <c r="M17" s="174"/>
      <c r="N17" s="174"/>
      <c r="O17" s="174"/>
      <c r="P17" s="174"/>
      <c r="Q17" s="174"/>
    </row>
    <row r="18" spans="1:17" s="175" customFormat="1">
      <c r="A18" s="191">
        <v>2</v>
      </c>
      <c r="B18" s="76" t="s">
        <v>135</v>
      </c>
      <c r="C18" s="178"/>
      <c r="D18" s="178"/>
      <c r="E18" s="178"/>
      <c r="F18" s="178"/>
      <c r="G18" s="178"/>
      <c r="H18" s="178"/>
      <c r="I18" s="178"/>
      <c r="J18" s="178"/>
      <c r="K18" s="178"/>
      <c r="L18" s="178"/>
      <c r="M18" s="178"/>
      <c r="N18" s="178"/>
      <c r="O18" s="178"/>
      <c r="P18" s="178"/>
      <c r="Q18" s="178"/>
    </row>
    <row r="19" spans="1:17" s="175" customFormat="1">
      <c r="A19" s="191">
        <v>3</v>
      </c>
      <c r="B19" s="76" t="s">
        <v>150</v>
      </c>
      <c r="C19" s="178"/>
      <c r="D19" s="178"/>
      <c r="E19" s="178"/>
      <c r="F19" s="178"/>
      <c r="G19" s="178"/>
      <c r="H19" s="178"/>
      <c r="I19" s="178"/>
      <c r="J19" s="178"/>
      <c r="K19" s="178"/>
      <c r="L19" s="178"/>
      <c r="M19" s="178"/>
      <c r="N19" s="178"/>
      <c r="O19" s="178"/>
      <c r="P19" s="178"/>
      <c r="Q19" s="178"/>
    </row>
    <row r="20" spans="1:17" s="175" customFormat="1">
      <c r="A20" s="191">
        <v>4</v>
      </c>
      <c r="B20" s="76" t="s">
        <v>136</v>
      </c>
      <c r="C20" s="178"/>
      <c r="D20" s="178"/>
      <c r="E20" s="178"/>
      <c r="F20" s="178"/>
      <c r="G20" s="178"/>
      <c r="H20" s="178"/>
      <c r="I20" s="178"/>
      <c r="J20" s="178"/>
      <c r="K20" s="178"/>
      <c r="L20" s="178"/>
      <c r="M20" s="178"/>
      <c r="N20" s="178"/>
      <c r="O20" s="178"/>
      <c r="P20" s="178"/>
      <c r="Q20" s="178"/>
    </row>
    <row r="21" spans="1:17" s="175" customFormat="1">
      <c r="A21" s="191">
        <v>5</v>
      </c>
      <c r="B21" s="76" t="s">
        <v>137</v>
      </c>
      <c r="C21" s="178"/>
      <c r="D21" s="178"/>
      <c r="E21" s="178"/>
      <c r="F21" s="178"/>
      <c r="G21" s="178"/>
      <c r="H21" s="178"/>
      <c r="I21" s="178"/>
      <c r="J21" s="178"/>
      <c r="K21" s="178"/>
      <c r="L21" s="178"/>
      <c r="M21" s="178"/>
      <c r="N21" s="178"/>
      <c r="O21" s="178"/>
      <c r="P21" s="178"/>
      <c r="Q21" s="178"/>
    </row>
    <row r="22" spans="1:17" s="175" customFormat="1">
      <c r="A22" s="191">
        <v>6</v>
      </c>
      <c r="B22" s="76" t="s">
        <v>138</v>
      </c>
      <c r="C22" s="178"/>
      <c r="D22" s="178"/>
      <c r="E22" s="178"/>
      <c r="F22" s="178"/>
      <c r="G22" s="178"/>
      <c r="H22" s="178"/>
      <c r="I22" s="178"/>
      <c r="J22" s="178"/>
      <c r="K22" s="178"/>
      <c r="L22" s="178"/>
      <c r="M22" s="178"/>
      <c r="N22" s="178"/>
      <c r="O22" s="178"/>
      <c r="P22" s="178"/>
      <c r="Q22" s="178"/>
    </row>
    <row r="23" spans="1:17" s="175" customFormat="1">
      <c r="A23" s="191" t="s">
        <v>133</v>
      </c>
      <c r="B23" s="443" t="s">
        <v>139</v>
      </c>
      <c r="C23" s="444">
        <f>SUM(C24:C27)</f>
        <v>0</v>
      </c>
      <c r="D23" s="444">
        <f t="shared" ref="D23:Q23" si="4">SUM(D24:D27)</f>
        <v>0</v>
      </c>
      <c r="E23" s="444">
        <f t="shared" si="4"/>
        <v>0</v>
      </c>
      <c r="F23" s="444">
        <f t="shared" si="4"/>
        <v>0</v>
      </c>
      <c r="G23" s="444">
        <f t="shared" si="4"/>
        <v>0</v>
      </c>
      <c r="H23" s="444">
        <f t="shared" si="4"/>
        <v>0</v>
      </c>
      <c r="I23" s="444">
        <f t="shared" si="4"/>
        <v>0</v>
      </c>
      <c r="J23" s="444">
        <f t="shared" si="4"/>
        <v>0</v>
      </c>
      <c r="K23" s="444">
        <f t="shared" si="4"/>
        <v>0</v>
      </c>
      <c r="L23" s="444">
        <f t="shared" si="4"/>
        <v>0</v>
      </c>
      <c r="M23" s="444">
        <f t="shared" si="4"/>
        <v>0</v>
      </c>
      <c r="N23" s="444">
        <f t="shared" si="4"/>
        <v>0</v>
      </c>
      <c r="O23" s="444">
        <f t="shared" si="4"/>
        <v>0</v>
      </c>
      <c r="P23" s="444">
        <f t="shared" si="4"/>
        <v>0</v>
      </c>
      <c r="Q23" s="444">
        <f t="shared" si="4"/>
        <v>0</v>
      </c>
    </row>
    <row r="24" spans="1:17" s="179" customFormat="1">
      <c r="A24" s="191">
        <v>1</v>
      </c>
      <c r="B24" s="76" t="s">
        <v>140</v>
      </c>
      <c r="C24" s="178"/>
      <c r="D24" s="178"/>
      <c r="E24" s="178"/>
      <c r="F24" s="178"/>
      <c r="G24" s="178"/>
      <c r="H24" s="178"/>
      <c r="I24" s="178"/>
      <c r="J24" s="178"/>
      <c r="K24" s="178"/>
      <c r="L24" s="178"/>
      <c r="M24" s="178"/>
      <c r="N24" s="178"/>
      <c r="O24" s="178"/>
      <c r="P24" s="178"/>
      <c r="Q24" s="178"/>
    </row>
    <row r="25" spans="1:17" s="179" customFormat="1">
      <c r="A25" s="191">
        <v>2</v>
      </c>
      <c r="B25" s="76" t="s">
        <v>141</v>
      </c>
      <c r="C25" s="178"/>
      <c r="D25" s="178"/>
      <c r="E25" s="178"/>
      <c r="F25" s="178"/>
      <c r="G25" s="178"/>
      <c r="H25" s="178"/>
      <c r="I25" s="178"/>
      <c r="J25" s="178"/>
      <c r="K25" s="178"/>
      <c r="L25" s="178"/>
      <c r="M25" s="178"/>
      <c r="N25" s="178"/>
      <c r="O25" s="178"/>
      <c r="P25" s="178"/>
      <c r="Q25" s="178"/>
    </row>
    <row r="26" spans="1:17" s="179" customFormat="1">
      <c r="A26" s="191">
        <v>3</v>
      </c>
      <c r="B26" s="76" t="s">
        <v>143</v>
      </c>
      <c r="C26" s="178"/>
      <c r="D26" s="178"/>
      <c r="E26" s="178"/>
      <c r="F26" s="178"/>
      <c r="G26" s="178"/>
      <c r="H26" s="178"/>
      <c r="I26" s="178"/>
      <c r="J26" s="178"/>
      <c r="K26" s="178"/>
      <c r="L26" s="178"/>
      <c r="M26" s="178"/>
      <c r="N26" s="178"/>
      <c r="O26" s="178"/>
      <c r="P26" s="178"/>
      <c r="Q26" s="178"/>
    </row>
    <row r="27" spans="1:17" s="175" customFormat="1">
      <c r="A27" s="191">
        <v>4</v>
      </c>
      <c r="B27" s="76" t="s">
        <v>142</v>
      </c>
      <c r="C27" s="178"/>
      <c r="D27" s="178"/>
      <c r="E27" s="178"/>
      <c r="F27" s="178"/>
      <c r="G27" s="178"/>
      <c r="H27" s="178"/>
      <c r="I27" s="178"/>
      <c r="J27" s="178"/>
      <c r="K27" s="178"/>
      <c r="L27" s="178"/>
      <c r="M27" s="178"/>
      <c r="N27" s="178"/>
      <c r="O27" s="178"/>
      <c r="P27" s="178"/>
      <c r="Q27" s="178"/>
    </row>
    <row r="28" spans="1:17">
      <c r="A28" s="180" t="s">
        <v>61</v>
      </c>
      <c r="B28" s="181" t="s">
        <v>72</v>
      </c>
      <c r="C28" s="182">
        <f>C15+C12+C6</f>
        <v>0</v>
      </c>
      <c r="D28" s="182">
        <f>D15+D12+D6</f>
        <v>0</v>
      </c>
      <c r="E28" s="182">
        <f t="shared" ref="E28:Q28" si="5">E15+E12+E6</f>
        <v>0</v>
      </c>
      <c r="F28" s="182">
        <f t="shared" si="5"/>
        <v>0</v>
      </c>
      <c r="G28" s="182">
        <f t="shared" si="5"/>
        <v>0</v>
      </c>
      <c r="H28" s="182">
        <f t="shared" si="5"/>
        <v>0</v>
      </c>
      <c r="I28" s="182">
        <f t="shared" si="5"/>
        <v>0</v>
      </c>
      <c r="J28" s="182">
        <f t="shared" si="5"/>
        <v>0</v>
      </c>
      <c r="K28" s="182">
        <f t="shared" si="5"/>
        <v>0</v>
      </c>
      <c r="L28" s="182">
        <f t="shared" si="5"/>
        <v>0</v>
      </c>
      <c r="M28" s="182">
        <f t="shared" si="5"/>
        <v>0</v>
      </c>
      <c r="N28" s="182">
        <f t="shared" si="5"/>
        <v>0</v>
      </c>
      <c r="O28" s="182">
        <f t="shared" si="5"/>
        <v>0</v>
      </c>
      <c r="P28" s="182">
        <f t="shared" si="5"/>
        <v>0</v>
      </c>
      <c r="Q28" s="182">
        <f t="shared" si="5"/>
        <v>0</v>
      </c>
    </row>
    <row r="29" spans="1:17">
      <c r="A29" s="183" t="s">
        <v>62</v>
      </c>
      <c r="B29" s="184" t="s">
        <v>73</v>
      </c>
      <c r="C29" s="185"/>
      <c r="D29" s="186">
        <f>C30</f>
        <v>0</v>
      </c>
      <c r="E29" s="186">
        <f t="shared" ref="E29:Q29" si="6">D30</f>
        <v>0</v>
      </c>
      <c r="F29" s="186">
        <f t="shared" si="6"/>
        <v>0</v>
      </c>
      <c r="G29" s="186">
        <f t="shared" si="6"/>
        <v>0</v>
      </c>
      <c r="H29" s="186">
        <f t="shared" si="6"/>
        <v>0</v>
      </c>
      <c r="I29" s="186">
        <f t="shared" si="6"/>
        <v>0</v>
      </c>
      <c r="J29" s="186">
        <f t="shared" si="6"/>
        <v>0</v>
      </c>
      <c r="K29" s="186">
        <f t="shared" si="6"/>
        <v>0</v>
      </c>
      <c r="L29" s="186">
        <f t="shared" si="6"/>
        <v>0</v>
      </c>
      <c r="M29" s="186">
        <f t="shared" si="6"/>
        <v>0</v>
      </c>
      <c r="N29" s="186">
        <f t="shared" si="6"/>
        <v>0</v>
      </c>
      <c r="O29" s="186">
        <f t="shared" si="6"/>
        <v>0</v>
      </c>
      <c r="P29" s="186">
        <f t="shared" si="6"/>
        <v>0</v>
      </c>
      <c r="Q29" s="186">
        <f t="shared" si="6"/>
        <v>0</v>
      </c>
    </row>
    <row r="30" spans="1:17">
      <c r="A30" s="187" t="s">
        <v>63</v>
      </c>
      <c r="B30" s="188" t="s">
        <v>74</v>
      </c>
      <c r="C30" s="189">
        <f>C28+C29</f>
        <v>0</v>
      </c>
      <c r="D30" s="189">
        <f>D28+D29</f>
        <v>0</v>
      </c>
      <c r="E30" s="189">
        <f t="shared" ref="E30:Q30" si="7">E28+E29</f>
        <v>0</v>
      </c>
      <c r="F30" s="189">
        <f t="shared" si="7"/>
        <v>0</v>
      </c>
      <c r="G30" s="189">
        <f t="shared" si="7"/>
        <v>0</v>
      </c>
      <c r="H30" s="189">
        <f t="shared" si="7"/>
        <v>0</v>
      </c>
      <c r="I30" s="189">
        <f t="shared" si="7"/>
        <v>0</v>
      </c>
      <c r="J30" s="189">
        <f t="shared" si="7"/>
        <v>0</v>
      </c>
      <c r="K30" s="189">
        <f t="shared" si="7"/>
        <v>0</v>
      </c>
      <c r="L30" s="189">
        <f t="shared" si="7"/>
        <v>0</v>
      </c>
      <c r="M30" s="189">
        <f t="shared" si="7"/>
        <v>0</v>
      </c>
      <c r="N30" s="189">
        <f t="shared" si="7"/>
        <v>0</v>
      </c>
      <c r="O30" s="189">
        <f t="shared" si="7"/>
        <v>0</v>
      </c>
      <c r="P30" s="189">
        <f t="shared" si="7"/>
        <v>0</v>
      </c>
      <c r="Q30" s="189">
        <f t="shared" si="7"/>
        <v>0</v>
      </c>
    </row>
    <row r="31" spans="1:17" ht="13.8" thickBot="1"/>
    <row r="32" spans="1:17" ht="45.75" customHeight="1" thickBot="1">
      <c r="B32" s="530" t="s">
        <v>477</v>
      </c>
      <c r="C32" s="531"/>
      <c r="D32" s="531"/>
      <c r="E32" s="531"/>
      <c r="F32" s="531"/>
      <c r="G32" s="531"/>
      <c r="H32" s="531"/>
      <c r="I32" s="532"/>
    </row>
    <row r="34" spans="1:17">
      <c r="A34" s="162" t="s">
        <v>414</v>
      </c>
      <c r="B34" s="163"/>
      <c r="C34" s="164"/>
      <c r="D34" s="164"/>
      <c r="E34" s="164"/>
      <c r="F34" s="164"/>
      <c r="G34" s="165"/>
      <c r="H34" s="165"/>
      <c r="I34" s="165"/>
    </row>
    <row r="36" spans="1:17">
      <c r="A36" s="166" t="s">
        <v>31</v>
      </c>
      <c r="B36" s="167" t="s">
        <v>32</v>
      </c>
      <c r="C36" s="168" t="s">
        <v>33</v>
      </c>
      <c r="D36" s="168" t="s">
        <v>33</v>
      </c>
      <c r="E36" s="168" t="s">
        <v>33</v>
      </c>
      <c r="F36" s="168" t="s">
        <v>33</v>
      </c>
      <c r="G36" s="168" t="s">
        <v>33</v>
      </c>
      <c r="H36" s="168" t="s">
        <v>33</v>
      </c>
      <c r="I36" s="168" t="s">
        <v>33</v>
      </c>
      <c r="J36" s="168" t="s">
        <v>33</v>
      </c>
      <c r="K36" s="168" t="s">
        <v>33</v>
      </c>
      <c r="L36" s="168" t="s">
        <v>33</v>
      </c>
      <c r="M36" s="168" t="s">
        <v>33</v>
      </c>
      <c r="N36" s="168" t="s">
        <v>33</v>
      </c>
      <c r="O36" s="168" t="s">
        <v>33</v>
      </c>
      <c r="P36" s="168" t="s">
        <v>33</v>
      </c>
      <c r="Q36" s="168" t="s">
        <v>33</v>
      </c>
    </row>
    <row r="37" spans="1:17" ht="26.4">
      <c r="A37" s="170" t="s">
        <v>57</v>
      </c>
      <c r="B37" s="171" t="s">
        <v>69</v>
      </c>
      <c r="C37" s="445">
        <f>C38-C39-C40-C41-C42</f>
        <v>0</v>
      </c>
      <c r="D37" s="445">
        <f t="shared" ref="D37:Q37" si="8">D38-D39-D40-D41-D42</f>
        <v>0</v>
      </c>
      <c r="E37" s="445">
        <f t="shared" si="8"/>
        <v>0</v>
      </c>
      <c r="F37" s="445">
        <f t="shared" si="8"/>
        <v>0</v>
      </c>
      <c r="G37" s="445">
        <f t="shared" si="8"/>
        <v>0</v>
      </c>
      <c r="H37" s="445">
        <f t="shared" si="8"/>
        <v>0</v>
      </c>
      <c r="I37" s="445">
        <f t="shared" si="8"/>
        <v>0</v>
      </c>
      <c r="J37" s="445">
        <f t="shared" si="8"/>
        <v>0</v>
      </c>
      <c r="K37" s="445">
        <f t="shared" si="8"/>
        <v>0</v>
      </c>
      <c r="L37" s="445">
        <f t="shared" si="8"/>
        <v>0</v>
      </c>
      <c r="M37" s="445">
        <f t="shared" si="8"/>
        <v>0</v>
      </c>
      <c r="N37" s="445">
        <f t="shared" si="8"/>
        <v>0</v>
      </c>
      <c r="O37" s="445">
        <f t="shared" si="8"/>
        <v>0</v>
      </c>
      <c r="P37" s="445">
        <f t="shared" si="8"/>
        <v>0</v>
      </c>
      <c r="Q37" s="445">
        <f t="shared" si="8"/>
        <v>0</v>
      </c>
    </row>
    <row r="38" spans="1:17">
      <c r="A38" s="191" t="s">
        <v>58</v>
      </c>
      <c r="B38" s="194" t="s">
        <v>159</v>
      </c>
      <c r="C38" s="174"/>
      <c r="D38" s="174"/>
      <c r="E38" s="174"/>
      <c r="F38" s="174"/>
      <c r="G38" s="174"/>
      <c r="H38" s="174"/>
      <c r="I38" s="174"/>
      <c r="J38" s="174"/>
      <c r="K38" s="174"/>
      <c r="L38" s="174"/>
      <c r="M38" s="174"/>
      <c r="N38" s="174"/>
      <c r="O38" s="174"/>
      <c r="P38" s="174"/>
      <c r="Q38" s="174"/>
    </row>
    <row r="39" spans="1:17">
      <c r="A39" s="191" t="s">
        <v>133</v>
      </c>
      <c r="B39" s="177" t="s">
        <v>131</v>
      </c>
      <c r="C39" s="174"/>
      <c r="D39" s="174"/>
      <c r="E39" s="174"/>
      <c r="F39" s="174"/>
      <c r="G39" s="174"/>
      <c r="H39" s="174"/>
      <c r="I39" s="174"/>
      <c r="J39" s="174"/>
      <c r="K39" s="174"/>
      <c r="L39" s="174"/>
      <c r="M39" s="174"/>
      <c r="N39" s="174"/>
      <c r="O39" s="174"/>
      <c r="P39" s="174"/>
      <c r="Q39" s="174"/>
    </row>
    <row r="40" spans="1:17">
      <c r="A40" s="191" t="s">
        <v>144</v>
      </c>
      <c r="B40" s="177" t="s">
        <v>100</v>
      </c>
      <c r="C40" s="174"/>
      <c r="D40" s="174"/>
      <c r="E40" s="174"/>
      <c r="F40" s="174"/>
      <c r="G40" s="174"/>
      <c r="H40" s="174"/>
      <c r="I40" s="174"/>
      <c r="J40" s="174"/>
      <c r="K40" s="174"/>
      <c r="L40" s="174"/>
      <c r="M40" s="174"/>
      <c r="N40" s="174"/>
      <c r="O40" s="174"/>
      <c r="P40" s="174"/>
      <c r="Q40" s="174"/>
    </row>
    <row r="41" spans="1:17">
      <c r="A41" s="191" t="s">
        <v>145</v>
      </c>
      <c r="B41" s="177" t="s">
        <v>132</v>
      </c>
      <c r="C41" s="174"/>
      <c r="D41" s="174"/>
      <c r="E41" s="174"/>
      <c r="F41" s="174"/>
      <c r="G41" s="174"/>
      <c r="H41" s="174"/>
      <c r="I41" s="174"/>
      <c r="J41" s="174"/>
      <c r="K41" s="174"/>
      <c r="L41" s="174"/>
      <c r="M41" s="174"/>
      <c r="N41" s="174"/>
      <c r="O41" s="174"/>
      <c r="P41" s="174"/>
      <c r="Q41" s="174"/>
    </row>
    <row r="42" spans="1:17" ht="26.4">
      <c r="A42" s="191" t="s">
        <v>146</v>
      </c>
      <c r="B42" s="173" t="s">
        <v>160</v>
      </c>
      <c r="C42" s="174"/>
      <c r="D42" s="174"/>
      <c r="E42" s="174"/>
      <c r="F42" s="174"/>
      <c r="G42" s="174"/>
      <c r="H42" s="174"/>
      <c r="I42" s="174"/>
      <c r="J42" s="174"/>
      <c r="K42" s="174"/>
      <c r="L42" s="174"/>
      <c r="M42" s="174"/>
      <c r="N42" s="174"/>
      <c r="O42" s="174"/>
      <c r="P42" s="174"/>
      <c r="Q42" s="174"/>
    </row>
    <row r="43" spans="1:17" ht="26.4">
      <c r="A43" s="170" t="s">
        <v>59</v>
      </c>
      <c r="B43" s="171" t="s">
        <v>70</v>
      </c>
      <c r="C43" s="445">
        <f>-SUM(C44:C47)</f>
        <v>0</v>
      </c>
      <c r="D43" s="445">
        <f t="shared" ref="D43:Q43" si="9">-SUM(D44:D47)</f>
        <v>0</v>
      </c>
      <c r="E43" s="445">
        <f t="shared" si="9"/>
        <v>0</v>
      </c>
      <c r="F43" s="445">
        <f t="shared" si="9"/>
        <v>0</v>
      </c>
      <c r="G43" s="445">
        <f t="shared" si="9"/>
        <v>0</v>
      </c>
      <c r="H43" s="445">
        <f t="shared" si="9"/>
        <v>0</v>
      </c>
      <c r="I43" s="445">
        <f t="shared" si="9"/>
        <v>0</v>
      </c>
      <c r="J43" s="445">
        <f t="shared" si="9"/>
        <v>0</v>
      </c>
      <c r="K43" s="445">
        <f t="shared" si="9"/>
        <v>0</v>
      </c>
      <c r="L43" s="445">
        <f t="shared" si="9"/>
        <v>0</v>
      </c>
      <c r="M43" s="445">
        <f t="shared" si="9"/>
        <v>0</v>
      </c>
      <c r="N43" s="445">
        <f t="shared" si="9"/>
        <v>0</v>
      </c>
      <c r="O43" s="445">
        <f t="shared" si="9"/>
        <v>0</v>
      </c>
      <c r="P43" s="445">
        <f t="shared" si="9"/>
        <v>0</v>
      </c>
      <c r="Q43" s="445">
        <f t="shared" si="9"/>
        <v>0</v>
      </c>
    </row>
    <row r="44" spans="1:17">
      <c r="A44" s="191" t="s">
        <v>58</v>
      </c>
      <c r="B44" s="177" t="s">
        <v>155</v>
      </c>
      <c r="C44" s="174"/>
      <c r="D44" s="174"/>
      <c r="E44" s="174"/>
      <c r="F44" s="174"/>
      <c r="G44" s="174"/>
      <c r="H44" s="174"/>
      <c r="I44" s="174"/>
      <c r="J44" s="174"/>
      <c r="K44" s="174"/>
      <c r="L44" s="174"/>
      <c r="M44" s="174"/>
      <c r="N44" s="174"/>
      <c r="O44" s="174"/>
      <c r="P44" s="174"/>
      <c r="Q44" s="174"/>
    </row>
    <row r="45" spans="1:17">
      <c r="A45" s="191" t="s">
        <v>133</v>
      </c>
      <c r="B45" s="177" t="s">
        <v>156</v>
      </c>
      <c r="C45" s="174"/>
      <c r="D45" s="174"/>
      <c r="E45" s="174"/>
      <c r="F45" s="174"/>
      <c r="G45" s="174"/>
      <c r="H45" s="174"/>
      <c r="I45" s="174"/>
      <c r="J45" s="174"/>
      <c r="K45" s="174"/>
      <c r="L45" s="174"/>
      <c r="M45" s="174"/>
      <c r="N45" s="174"/>
      <c r="O45" s="174"/>
      <c r="P45" s="174"/>
      <c r="Q45" s="174"/>
    </row>
    <row r="46" spans="1:17">
      <c r="A46" s="191" t="s">
        <v>144</v>
      </c>
      <c r="B46" s="177" t="s">
        <v>157</v>
      </c>
      <c r="C46" s="174"/>
      <c r="D46" s="174"/>
      <c r="E46" s="174"/>
      <c r="F46" s="174"/>
      <c r="G46" s="174"/>
      <c r="H46" s="174"/>
      <c r="I46" s="174"/>
      <c r="J46" s="174"/>
      <c r="K46" s="174"/>
      <c r="L46" s="174"/>
      <c r="M46" s="174"/>
      <c r="N46" s="174"/>
      <c r="O46" s="174"/>
      <c r="P46" s="174"/>
      <c r="Q46" s="174"/>
    </row>
    <row r="47" spans="1:17">
      <c r="A47" s="191" t="s">
        <v>145</v>
      </c>
      <c r="B47" s="177" t="s">
        <v>158</v>
      </c>
      <c r="C47" s="174"/>
      <c r="D47" s="174"/>
      <c r="E47" s="174"/>
      <c r="F47" s="174"/>
      <c r="G47" s="174"/>
      <c r="H47" s="174"/>
      <c r="I47" s="174"/>
      <c r="J47" s="174"/>
      <c r="K47" s="174"/>
      <c r="L47" s="174"/>
      <c r="M47" s="174"/>
      <c r="N47" s="174"/>
      <c r="O47" s="174"/>
      <c r="P47" s="174"/>
      <c r="Q47" s="174"/>
    </row>
    <row r="48" spans="1:17">
      <c r="A48" s="170" t="s">
        <v>60</v>
      </c>
      <c r="B48" s="171" t="s">
        <v>71</v>
      </c>
      <c r="C48" s="445">
        <f t="shared" ref="C48:Q48" si="10">C49-C56</f>
        <v>0</v>
      </c>
      <c r="D48" s="445">
        <f t="shared" si="10"/>
        <v>0</v>
      </c>
      <c r="E48" s="445">
        <f t="shared" si="10"/>
        <v>0</v>
      </c>
      <c r="F48" s="445">
        <f t="shared" si="10"/>
        <v>0</v>
      </c>
      <c r="G48" s="445">
        <f t="shared" si="10"/>
        <v>0</v>
      </c>
      <c r="H48" s="445">
        <f t="shared" si="10"/>
        <v>0</v>
      </c>
      <c r="I48" s="445">
        <f t="shared" si="10"/>
        <v>0</v>
      </c>
      <c r="J48" s="445">
        <f t="shared" si="10"/>
        <v>0</v>
      </c>
      <c r="K48" s="445">
        <f t="shared" si="10"/>
        <v>0</v>
      </c>
      <c r="L48" s="445">
        <f t="shared" si="10"/>
        <v>0</v>
      </c>
      <c r="M48" s="445">
        <f t="shared" si="10"/>
        <v>0</v>
      </c>
      <c r="N48" s="445">
        <f t="shared" si="10"/>
        <v>0</v>
      </c>
      <c r="O48" s="445">
        <f t="shared" si="10"/>
        <v>0</v>
      </c>
      <c r="P48" s="445">
        <f t="shared" si="10"/>
        <v>0</v>
      </c>
      <c r="Q48" s="445">
        <f t="shared" si="10"/>
        <v>0</v>
      </c>
    </row>
    <row r="49" spans="1:17">
      <c r="A49" s="191" t="s">
        <v>58</v>
      </c>
      <c r="B49" s="443" t="s">
        <v>147</v>
      </c>
      <c r="C49" s="444">
        <f t="shared" ref="C49:Q49" si="11">SUM(C50:C55)</f>
        <v>0</v>
      </c>
      <c r="D49" s="444">
        <f t="shared" si="11"/>
        <v>0</v>
      </c>
      <c r="E49" s="444">
        <f t="shared" si="11"/>
        <v>0</v>
      </c>
      <c r="F49" s="444">
        <f t="shared" si="11"/>
        <v>0</v>
      </c>
      <c r="G49" s="444">
        <f t="shared" si="11"/>
        <v>0</v>
      </c>
      <c r="H49" s="444">
        <f t="shared" si="11"/>
        <v>0</v>
      </c>
      <c r="I49" s="444">
        <f t="shared" si="11"/>
        <v>0</v>
      </c>
      <c r="J49" s="444">
        <f t="shared" si="11"/>
        <v>0</v>
      </c>
      <c r="K49" s="444">
        <f t="shared" si="11"/>
        <v>0</v>
      </c>
      <c r="L49" s="444">
        <f t="shared" si="11"/>
        <v>0</v>
      </c>
      <c r="M49" s="444">
        <f t="shared" si="11"/>
        <v>0</v>
      </c>
      <c r="N49" s="444">
        <f t="shared" si="11"/>
        <v>0</v>
      </c>
      <c r="O49" s="444">
        <f t="shared" si="11"/>
        <v>0</v>
      </c>
      <c r="P49" s="444">
        <f t="shared" si="11"/>
        <v>0</v>
      </c>
      <c r="Q49" s="444">
        <f t="shared" si="11"/>
        <v>0</v>
      </c>
    </row>
    <row r="50" spans="1:17" ht="26.4">
      <c r="A50" s="191">
        <v>1</v>
      </c>
      <c r="B50" s="76" t="s">
        <v>148</v>
      </c>
      <c r="C50" s="178"/>
      <c r="D50" s="178"/>
      <c r="E50" s="178"/>
      <c r="F50" s="178"/>
      <c r="G50" s="178"/>
      <c r="H50" s="178"/>
      <c r="I50" s="178"/>
      <c r="J50" s="178"/>
      <c r="K50" s="178"/>
      <c r="L50" s="178"/>
      <c r="M50" s="178"/>
      <c r="N50" s="178"/>
      <c r="O50" s="178"/>
      <c r="P50" s="178"/>
      <c r="Q50" s="178"/>
    </row>
    <row r="51" spans="1:17">
      <c r="A51" s="191">
        <v>2</v>
      </c>
      <c r="B51" s="76" t="s">
        <v>149</v>
      </c>
      <c r="C51" s="178"/>
      <c r="D51" s="178"/>
      <c r="E51" s="178"/>
      <c r="F51" s="178"/>
      <c r="G51" s="178"/>
      <c r="H51" s="178"/>
      <c r="I51" s="178"/>
      <c r="J51" s="178"/>
      <c r="K51" s="178"/>
      <c r="L51" s="178"/>
      <c r="M51" s="178"/>
      <c r="N51" s="178"/>
      <c r="O51" s="178"/>
      <c r="P51" s="178"/>
      <c r="Q51" s="178"/>
    </row>
    <row r="52" spans="1:17">
      <c r="A52" s="191">
        <v>3</v>
      </c>
      <c r="B52" s="76" t="s">
        <v>150</v>
      </c>
      <c r="C52" s="178"/>
      <c r="D52" s="178"/>
      <c r="E52" s="178"/>
      <c r="F52" s="178"/>
      <c r="G52" s="178"/>
      <c r="H52" s="178"/>
      <c r="I52" s="178"/>
      <c r="J52" s="178"/>
      <c r="K52" s="178"/>
      <c r="L52" s="178"/>
      <c r="M52" s="178"/>
      <c r="N52" s="178"/>
      <c r="O52" s="178"/>
      <c r="P52" s="178"/>
      <c r="Q52" s="178"/>
    </row>
    <row r="53" spans="1:17">
      <c r="A53" s="191">
        <v>4</v>
      </c>
      <c r="B53" s="76" t="s">
        <v>136</v>
      </c>
      <c r="C53" s="178"/>
      <c r="D53" s="178"/>
      <c r="E53" s="178"/>
      <c r="F53" s="178"/>
      <c r="G53" s="178"/>
      <c r="H53" s="178"/>
      <c r="I53" s="178"/>
      <c r="J53" s="178"/>
      <c r="K53" s="178"/>
      <c r="L53" s="178"/>
      <c r="M53" s="178"/>
      <c r="N53" s="178"/>
      <c r="O53" s="178"/>
      <c r="P53" s="178"/>
      <c r="Q53" s="178"/>
    </row>
    <row r="54" spans="1:17">
      <c r="A54" s="191">
        <v>5</v>
      </c>
      <c r="B54" s="76" t="s">
        <v>151</v>
      </c>
      <c r="C54" s="178"/>
      <c r="D54" s="178"/>
      <c r="E54" s="178"/>
      <c r="F54" s="178"/>
      <c r="G54" s="178"/>
      <c r="H54" s="178"/>
      <c r="I54" s="178"/>
      <c r="J54" s="178"/>
      <c r="K54" s="178"/>
      <c r="L54" s="178"/>
      <c r="M54" s="178"/>
      <c r="N54" s="178"/>
      <c r="O54" s="178"/>
      <c r="P54" s="178"/>
      <c r="Q54" s="178"/>
    </row>
    <row r="55" spans="1:17">
      <c r="A55" s="191">
        <v>6</v>
      </c>
      <c r="B55" s="76" t="s">
        <v>152</v>
      </c>
      <c r="C55" s="178"/>
      <c r="D55" s="178"/>
      <c r="E55" s="178"/>
      <c r="F55" s="178"/>
      <c r="G55" s="178"/>
      <c r="H55" s="178"/>
      <c r="I55" s="178"/>
      <c r="J55" s="178"/>
      <c r="K55" s="178"/>
      <c r="L55" s="178"/>
      <c r="M55" s="178"/>
      <c r="N55" s="178"/>
      <c r="O55" s="178"/>
      <c r="P55" s="178"/>
      <c r="Q55" s="178"/>
    </row>
    <row r="56" spans="1:17">
      <c r="A56" s="191" t="s">
        <v>133</v>
      </c>
      <c r="B56" s="443" t="s">
        <v>139</v>
      </c>
      <c r="C56" s="444">
        <f t="shared" ref="C56:Q56" si="12">SUM(C57:C60)</f>
        <v>0</v>
      </c>
      <c r="D56" s="444">
        <f t="shared" si="12"/>
        <v>0</v>
      </c>
      <c r="E56" s="444">
        <f t="shared" si="12"/>
        <v>0</v>
      </c>
      <c r="F56" s="444">
        <f t="shared" si="12"/>
        <v>0</v>
      </c>
      <c r="G56" s="444">
        <f t="shared" si="12"/>
        <v>0</v>
      </c>
      <c r="H56" s="444">
        <f t="shared" si="12"/>
        <v>0</v>
      </c>
      <c r="I56" s="444">
        <f t="shared" si="12"/>
        <v>0</v>
      </c>
      <c r="J56" s="444">
        <f t="shared" si="12"/>
        <v>0</v>
      </c>
      <c r="K56" s="444">
        <f t="shared" si="12"/>
        <v>0</v>
      </c>
      <c r="L56" s="444">
        <f t="shared" si="12"/>
        <v>0</v>
      </c>
      <c r="M56" s="444">
        <f t="shared" si="12"/>
        <v>0</v>
      </c>
      <c r="N56" s="444">
        <f t="shared" si="12"/>
        <v>0</v>
      </c>
      <c r="O56" s="444">
        <f t="shared" si="12"/>
        <v>0</v>
      </c>
      <c r="P56" s="444">
        <f t="shared" si="12"/>
        <v>0</v>
      </c>
      <c r="Q56" s="444">
        <f t="shared" si="12"/>
        <v>0</v>
      </c>
    </row>
    <row r="57" spans="1:17">
      <c r="A57" s="191">
        <v>1</v>
      </c>
      <c r="B57" s="76" t="s">
        <v>140</v>
      </c>
      <c r="C57" s="178"/>
      <c r="D57" s="178"/>
      <c r="E57" s="178"/>
      <c r="F57" s="178"/>
      <c r="G57" s="178"/>
      <c r="H57" s="178"/>
      <c r="I57" s="178"/>
      <c r="J57" s="178"/>
      <c r="K57" s="178"/>
      <c r="L57" s="178"/>
      <c r="M57" s="178"/>
      <c r="N57" s="178"/>
      <c r="O57" s="178"/>
      <c r="P57" s="178"/>
      <c r="Q57" s="178"/>
    </row>
    <row r="58" spans="1:17">
      <c r="A58" s="191">
        <v>2</v>
      </c>
      <c r="B58" s="76" t="s">
        <v>141</v>
      </c>
      <c r="C58" s="178"/>
      <c r="D58" s="178"/>
      <c r="E58" s="178"/>
      <c r="F58" s="178"/>
      <c r="G58" s="178"/>
      <c r="H58" s="178"/>
      <c r="I58" s="178"/>
      <c r="J58" s="178"/>
      <c r="K58" s="178"/>
      <c r="L58" s="178"/>
      <c r="M58" s="178"/>
      <c r="N58" s="178"/>
      <c r="O58" s="178"/>
      <c r="P58" s="178"/>
      <c r="Q58" s="178"/>
    </row>
    <row r="59" spans="1:17">
      <c r="A59" s="191">
        <v>3</v>
      </c>
      <c r="B59" s="76" t="s">
        <v>143</v>
      </c>
      <c r="C59" s="178"/>
      <c r="D59" s="178"/>
      <c r="E59" s="178"/>
      <c r="F59" s="178"/>
      <c r="G59" s="178"/>
      <c r="H59" s="178"/>
      <c r="I59" s="178"/>
      <c r="J59" s="178"/>
      <c r="K59" s="178"/>
      <c r="L59" s="178"/>
      <c r="M59" s="178"/>
      <c r="N59" s="178"/>
      <c r="O59" s="178"/>
      <c r="P59" s="178"/>
      <c r="Q59" s="178"/>
    </row>
    <row r="60" spans="1:17">
      <c r="A60" s="191">
        <v>4</v>
      </c>
      <c r="B60" s="76" t="s">
        <v>153</v>
      </c>
      <c r="C60" s="178"/>
      <c r="D60" s="178"/>
      <c r="E60" s="178"/>
      <c r="F60" s="178"/>
      <c r="G60" s="178"/>
      <c r="H60" s="178"/>
      <c r="I60" s="178"/>
      <c r="J60" s="178"/>
      <c r="K60" s="178"/>
      <c r="L60" s="178"/>
      <c r="M60" s="178"/>
      <c r="N60" s="178"/>
      <c r="O60" s="178"/>
      <c r="P60" s="178"/>
      <c r="Q60" s="178"/>
    </row>
    <row r="61" spans="1:17">
      <c r="A61" s="180" t="s">
        <v>61</v>
      </c>
      <c r="B61" s="181" t="s">
        <v>72</v>
      </c>
      <c r="C61" s="182">
        <f>C48+C43+C37</f>
        <v>0</v>
      </c>
      <c r="D61" s="182">
        <f>D48+D43+D37</f>
        <v>0</v>
      </c>
      <c r="E61" s="182">
        <f t="shared" ref="E61:Q61" si="13">E48+E43+E37</f>
        <v>0</v>
      </c>
      <c r="F61" s="182">
        <f t="shared" si="13"/>
        <v>0</v>
      </c>
      <c r="G61" s="182">
        <f t="shared" si="13"/>
        <v>0</v>
      </c>
      <c r="H61" s="182">
        <f t="shared" si="13"/>
        <v>0</v>
      </c>
      <c r="I61" s="182">
        <f t="shared" si="13"/>
        <v>0</v>
      </c>
      <c r="J61" s="182">
        <f t="shared" si="13"/>
        <v>0</v>
      </c>
      <c r="K61" s="182">
        <f t="shared" si="13"/>
        <v>0</v>
      </c>
      <c r="L61" s="182">
        <f t="shared" si="13"/>
        <v>0</v>
      </c>
      <c r="M61" s="182">
        <f t="shared" si="13"/>
        <v>0</v>
      </c>
      <c r="N61" s="182">
        <f t="shared" si="13"/>
        <v>0</v>
      </c>
      <c r="O61" s="182">
        <f t="shared" si="13"/>
        <v>0</v>
      </c>
      <c r="P61" s="182">
        <f t="shared" si="13"/>
        <v>0</v>
      </c>
      <c r="Q61" s="182">
        <f t="shared" si="13"/>
        <v>0</v>
      </c>
    </row>
    <row r="62" spans="1:17">
      <c r="A62" s="183" t="s">
        <v>62</v>
      </c>
      <c r="B62" s="184" t="s">
        <v>73</v>
      </c>
      <c r="C62" s="186"/>
      <c r="D62" s="186">
        <f t="shared" ref="D62:Q62" si="14">C63</f>
        <v>0</v>
      </c>
      <c r="E62" s="186">
        <f t="shared" si="14"/>
        <v>0</v>
      </c>
      <c r="F62" s="186">
        <f t="shared" si="14"/>
        <v>0</v>
      </c>
      <c r="G62" s="186">
        <f t="shared" si="14"/>
        <v>0</v>
      </c>
      <c r="H62" s="186">
        <f t="shared" si="14"/>
        <v>0</v>
      </c>
      <c r="I62" s="186">
        <f t="shared" si="14"/>
        <v>0</v>
      </c>
      <c r="J62" s="186">
        <f t="shared" si="14"/>
        <v>0</v>
      </c>
      <c r="K62" s="186">
        <f t="shared" si="14"/>
        <v>0</v>
      </c>
      <c r="L62" s="186">
        <f t="shared" si="14"/>
        <v>0</v>
      </c>
      <c r="M62" s="186">
        <f t="shared" si="14"/>
        <v>0</v>
      </c>
      <c r="N62" s="186">
        <f t="shared" si="14"/>
        <v>0</v>
      </c>
      <c r="O62" s="186">
        <f t="shared" si="14"/>
        <v>0</v>
      </c>
      <c r="P62" s="186">
        <f t="shared" si="14"/>
        <v>0</v>
      </c>
      <c r="Q62" s="186">
        <f t="shared" si="14"/>
        <v>0</v>
      </c>
    </row>
    <row r="63" spans="1:17">
      <c r="A63" s="187" t="s">
        <v>63</v>
      </c>
      <c r="B63" s="188" t="s">
        <v>74</v>
      </c>
      <c r="C63" s="189">
        <f>C61+C62</f>
        <v>0</v>
      </c>
      <c r="D63" s="189">
        <f>D61+D62</f>
        <v>0</v>
      </c>
      <c r="E63" s="189">
        <f t="shared" ref="E63:Q63" si="15">E61+E62</f>
        <v>0</v>
      </c>
      <c r="F63" s="189">
        <f t="shared" si="15"/>
        <v>0</v>
      </c>
      <c r="G63" s="189">
        <f t="shared" si="15"/>
        <v>0</v>
      </c>
      <c r="H63" s="189">
        <f t="shared" si="15"/>
        <v>0</v>
      </c>
      <c r="I63" s="189">
        <f t="shared" si="15"/>
        <v>0</v>
      </c>
      <c r="J63" s="189">
        <f t="shared" si="15"/>
        <v>0</v>
      </c>
      <c r="K63" s="189">
        <f t="shared" si="15"/>
        <v>0</v>
      </c>
      <c r="L63" s="189">
        <f t="shared" si="15"/>
        <v>0</v>
      </c>
      <c r="M63" s="189">
        <f t="shared" si="15"/>
        <v>0</v>
      </c>
      <c r="N63" s="189">
        <f t="shared" si="15"/>
        <v>0</v>
      </c>
      <c r="O63" s="189">
        <f t="shared" si="15"/>
        <v>0</v>
      </c>
      <c r="P63" s="189">
        <f t="shared" si="15"/>
        <v>0</v>
      </c>
      <c r="Q63" s="189">
        <f t="shared" si="15"/>
        <v>0</v>
      </c>
    </row>
  </sheetData>
  <customSheetViews>
    <customSheetView guid="{42981FEF-5313-4B99-8040-85340FCD82AA}" scale="90" showPageBreaks="1" printArea="1">
      <selection activeCell="Q29" sqref="Q29"/>
      <pageMargins left="0.59055118110236227" right="0.59055118110236227" top="1.1417322834645669" bottom="0.62992125984251968" header="0.59055118110236227" footer="0.39370078740157483"/>
      <pageSetup paperSize="9" scale="75" pageOrder="overThenDown" orientation="landscape" verticalDpi="300" r:id="rId1"/>
      <headerFooter alignWithMargins="0">
        <oddHeader xml:space="preserve">&amp;L&amp;"Arial,Pogrubiony"&amp;16Trwałość finansowa projektu
</oddHeader>
        <oddFooter>&amp;CStrona &amp;P z &amp;N&amp;R&amp;A</oddFooter>
      </headerFooter>
    </customSheetView>
    <customSheetView guid="{9EC9AAF8-31E5-417A-A928-3DBD93AA7952}" scale="80" showPageBreaks="1" printArea="1" topLeftCell="A25">
      <selection activeCell="A35" sqref="A35"/>
      <pageMargins left="0.59055118110236227" right="0.59055118110236227" top="1.1417322834645669" bottom="0.62992125984251968" header="0.59055118110236227" footer="0.39370078740157483"/>
      <pageSetup paperSize="9" scale="75" pageOrder="overThenDown" orientation="landscape" horizontalDpi="300" verticalDpi="300" r:id="rId2"/>
      <headerFooter alignWithMargins="0">
        <oddHeader xml:space="preserve">&amp;L&amp;"Arial,Pogrubiony"&amp;16Trwałość finansowa projektu
</oddHeader>
        <oddFooter>&amp;CStrona &amp;P z &amp;N&amp;R&amp;A</oddFooter>
      </headerFooter>
    </customSheetView>
    <customSheetView guid="{F7D79B8D-92A2-4094-827A-AE8F90DE993F}" scale="80" topLeftCell="A46">
      <selection activeCell="A35" sqref="A35"/>
      <pageMargins left="0.59055118110236227" right="0.59055118110236227" top="1.1417322834645669" bottom="0.62992125984251968" header="0.59055118110236227" footer="0.39370078740157483"/>
      <pageSetup paperSize="9" scale="75" pageOrder="overThenDown" orientation="landscape" horizontalDpi="300" verticalDpi="300" r:id="rId3"/>
      <headerFooter alignWithMargins="0">
        <oddHeader xml:space="preserve">&amp;L&amp;"Arial,Pogrubiony"&amp;16Trwałość finansowa projektu
</oddHeader>
        <oddFooter>&amp;CStrona &amp;P z &amp;N&amp;R&amp;A</oddFooter>
      </headerFooter>
    </customSheetView>
    <customSheetView guid="{19015944-8DC3-4198-B28B-DDAFEE7C00D9}" scale="80" showPageBreaks="1" printArea="1" topLeftCell="A37">
      <selection activeCell="B34" sqref="B34"/>
      <pageMargins left="0.59055118110236227" right="0.59055118110236227" top="1.1417322834645669" bottom="0.62992125984251968" header="0.59055118110236227" footer="0.39370078740157483"/>
      <pageSetup paperSize="9" scale="75" pageOrder="overThenDown" orientation="landscape" verticalDpi="300" r:id="rId4"/>
      <headerFooter alignWithMargins="0">
        <oddHeader xml:space="preserve">&amp;L&amp;"Arial,Pogrubiony"&amp;16Trwałość finansowa projektu
</oddHeader>
        <oddFooter>&amp;CStrona &amp;P z &amp;N&amp;R&amp;A</oddFooter>
      </headerFooter>
    </customSheetView>
    <customSheetView guid="{7459C945-4CDE-4B11-9340-999C59B3DCDD}" scale="80" showPageBreaks="1" printArea="1" topLeftCell="A37">
      <selection activeCell="B34" sqref="B34"/>
      <pageMargins left="0.59055118110236227" right="0.59055118110236227" top="1.1417322834645669" bottom="0.62992125984251968" header="0.59055118110236227" footer="0.39370078740157483"/>
      <pageSetup paperSize="9" scale="75" pageOrder="overThenDown" orientation="landscape" verticalDpi="300" r:id="rId5"/>
      <headerFooter alignWithMargins="0">
        <oddHeader xml:space="preserve">&amp;L&amp;"Arial,Pogrubiony"&amp;16Trwałość finansowa projektu
</oddHeader>
        <oddFooter>&amp;CStrona &amp;P z &amp;N&amp;R&amp;A</oddFooter>
      </headerFooter>
    </customSheetView>
    <customSheetView guid="{BD8A273F-EBDA-4BF5-9FEF-0F811D076781}" scale="90" showPageBreaks="1" printArea="1" topLeftCell="A16">
      <selection activeCell="Q29" sqref="Q29"/>
      <pageMargins left="0.59055118110236227" right="0.59055118110236227" top="1.1417322834645669" bottom="0.62992125984251968" header="0.59055118110236227" footer="0.39370078740157483"/>
      <pageSetup paperSize="9" scale="75" pageOrder="overThenDown" orientation="landscape" verticalDpi="300" r:id="rId6"/>
      <headerFooter alignWithMargins="0">
        <oddHeader xml:space="preserve">&amp;L&amp;"Arial,Pogrubiony"&amp;16Trwałość finansowa projektu
</oddHeader>
        <oddFooter>&amp;CStrona &amp;P z &amp;N&amp;R&amp;A</oddFooter>
      </headerFooter>
    </customSheetView>
  </customSheetViews>
  <mergeCells count="2">
    <mergeCell ref="B1:I1"/>
    <mergeCell ref="B32:I32"/>
  </mergeCells>
  <phoneticPr fontId="2" type="noConversion"/>
  <pageMargins left="0.59055118110236227" right="0.59055118110236227" top="1.1417322834645669" bottom="0.62992125984251968" header="0.59055118110236227" footer="0.39370078740157483"/>
  <pageSetup paperSize="9" scale="75" pageOrder="overThenDown" orientation="landscape" verticalDpi="300" r:id="rId7"/>
  <headerFooter alignWithMargins="0">
    <oddHeader xml:space="preserve">&amp;L&amp;"Arial,Pogrubiony"&amp;16Trwałość finansowa projektu
</oddHeader>
    <oddFooter>&amp;CStrona &amp;P z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9"/>
  <sheetViews>
    <sheetView zoomScale="90" zoomScaleNormal="90" zoomScaleSheetLayoutView="85" workbookViewId="0">
      <selection activeCell="G15" sqref="G15"/>
    </sheetView>
  </sheetViews>
  <sheetFormatPr defaultColWidth="9.109375" defaultRowHeight="13.2"/>
  <cols>
    <col min="1" max="1" width="4.33203125" customWidth="1"/>
    <col min="2" max="2" width="43.109375" style="8" customWidth="1"/>
    <col min="3" max="3" width="16.109375" customWidth="1"/>
    <col min="4" max="18" width="14" customWidth="1"/>
    <col min="19" max="30" width="15.5546875" customWidth="1"/>
    <col min="31" max="33" width="15.5546875" style="83" customWidth="1"/>
    <col min="34" max="16384" width="9.109375" style="83"/>
  </cols>
  <sheetData>
    <row r="1" spans="1:69" s="79" customFormat="1" ht="82.5" customHeight="1">
      <c r="A1"/>
      <c r="C1" s="533" t="s">
        <v>509</v>
      </c>
      <c r="D1" s="534"/>
      <c r="E1" s="534"/>
      <c r="F1" s="534"/>
      <c r="G1" s="534"/>
      <c r="H1" s="534"/>
      <c r="I1" s="534"/>
      <c r="J1" s="534"/>
      <c r="K1" s="535"/>
      <c r="L1" s="45"/>
      <c r="M1" s="45"/>
      <c r="N1"/>
      <c r="O1"/>
      <c r="P1"/>
      <c r="Q1"/>
      <c r="R1"/>
      <c r="S1" s="45"/>
      <c r="T1" s="45"/>
      <c r="U1" s="45"/>
      <c r="V1" s="45"/>
      <c r="W1" s="45"/>
      <c r="X1" s="45"/>
      <c r="Y1" s="45"/>
      <c r="Z1" s="45"/>
      <c r="AA1" s="45"/>
      <c r="AB1" s="45"/>
      <c r="AC1" s="45"/>
      <c r="AD1" s="45"/>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row>
    <row r="2" spans="1:69" s="98" customFormat="1">
      <c r="A2" s="119"/>
      <c r="B2" s="120"/>
      <c r="C2" s="96"/>
      <c r="D2" s="96"/>
      <c r="E2" s="112"/>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row>
    <row r="3" spans="1:69" s="79" customFormat="1" ht="15.75" customHeight="1">
      <c r="A3" s="428" t="s">
        <v>415</v>
      </c>
      <c r="B3" s="429"/>
      <c r="C3" s="430"/>
      <c r="D3" s="431"/>
      <c r="E3" s="432"/>
      <c r="F3" s="426"/>
      <c r="G3" s="45"/>
      <c r="H3" s="45"/>
      <c r="I3" s="45"/>
      <c r="J3" s="45"/>
      <c r="K3" s="45"/>
      <c r="L3" s="45"/>
      <c r="M3" s="45"/>
      <c r="N3" s="45"/>
      <c r="O3" s="45"/>
      <c r="P3" s="45"/>
      <c r="Q3" s="45"/>
      <c r="R3" s="45"/>
      <c r="S3" s="45"/>
      <c r="T3" s="45"/>
      <c r="U3" s="45"/>
      <c r="V3" s="45"/>
      <c r="W3" s="45"/>
      <c r="X3" s="45"/>
      <c r="Y3" s="45"/>
      <c r="Z3" s="45"/>
      <c r="AA3" s="45"/>
      <c r="AB3" s="45"/>
      <c r="AC3" s="45"/>
      <c r="AD3" s="45"/>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row>
    <row r="4" spans="1:69" s="98" customFormat="1">
      <c r="A4" s="113"/>
      <c r="B4" s="114"/>
      <c r="C4" s="112"/>
      <c r="D4" s="112"/>
      <c r="E4" s="115"/>
      <c r="F4" s="112"/>
      <c r="G4" s="112"/>
      <c r="H4" s="112"/>
      <c r="I4" s="112"/>
      <c r="J4" s="112"/>
      <c r="K4" s="112"/>
      <c r="L4" s="112"/>
      <c r="M4" s="112"/>
      <c r="N4" s="112"/>
      <c r="O4" s="112"/>
      <c r="P4" s="112"/>
      <c r="Q4" s="112"/>
      <c r="R4" s="112"/>
      <c r="S4" s="96"/>
      <c r="T4" s="96"/>
      <c r="U4" s="96"/>
      <c r="V4" s="96"/>
      <c r="W4" s="96"/>
      <c r="X4" s="96"/>
      <c r="Y4" s="96"/>
      <c r="Z4" s="96"/>
      <c r="AA4" s="96"/>
      <c r="AB4" s="96"/>
      <c r="AC4" s="96"/>
      <c r="AD4" s="96"/>
      <c r="AE4" s="96"/>
      <c r="AF4" s="96"/>
      <c r="AG4" s="96"/>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row>
    <row r="5" spans="1:69" s="103" customFormat="1">
      <c r="A5" s="99" t="s">
        <v>31</v>
      </c>
      <c r="B5" s="100" t="s">
        <v>32</v>
      </c>
      <c r="C5" s="101" t="s">
        <v>33</v>
      </c>
      <c r="D5" s="101" t="s">
        <v>33</v>
      </c>
      <c r="E5" s="101" t="s">
        <v>33</v>
      </c>
      <c r="F5" s="101" t="s">
        <v>33</v>
      </c>
      <c r="G5" s="101" t="s">
        <v>33</v>
      </c>
      <c r="H5" s="101" t="s">
        <v>33</v>
      </c>
      <c r="I5" s="101" t="s">
        <v>33</v>
      </c>
      <c r="J5" s="101" t="s">
        <v>33</v>
      </c>
      <c r="K5" s="101" t="s">
        <v>33</v>
      </c>
      <c r="L5" s="101" t="s">
        <v>33</v>
      </c>
      <c r="M5" s="101" t="s">
        <v>33</v>
      </c>
      <c r="N5" s="101" t="s">
        <v>33</v>
      </c>
      <c r="O5" s="101" t="s">
        <v>33</v>
      </c>
      <c r="P5" s="101" t="s">
        <v>33</v>
      </c>
      <c r="Q5" s="101" t="s">
        <v>33</v>
      </c>
      <c r="R5" s="101" t="s">
        <v>33</v>
      </c>
      <c r="S5" s="102"/>
      <c r="T5" s="102"/>
      <c r="U5" s="102"/>
      <c r="V5" s="102"/>
      <c r="W5" s="102"/>
      <c r="X5" s="102"/>
      <c r="Y5" s="102"/>
      <c r="Z5" s="102"/>
      <c r="AA5" s="102"/>
      <c r="AB5" s="102"/>
      <c r="AC5" s="102"/>
      <c r="AD5" s="102"/>
      <c r="AE5" s="102"/>
      <c r="AF5" s="102"/>
      <c r="AG5" s="102"/>
    </row>
    <row r="6" spans="1:69" s="98" customFormat="1">
      <c r="A6" s="195" t="s">
        <v>57</v>
      </c>
      <c r="B6" s="104" t="s">
        <v>11</v>
      </c>
      <c r="C6" s="105">
        <f>C7+C12+C13</f>
        <v>0</v>
      </c>
      <c r="D6" s="105">
        <f t="shared" ref="D6:R6" si="0">D7+D12+D13</f>
        <v>0</v>
      </c>
      <c r="E6" s="105">
        <f t="shared" si="0"/>
        <v>0</v>
      </c>
      <c r="F6" s="105">
        <f t="shared" si="0"/>
        <v>0</v>
      </c>
      <c r="G6" s="105">
        <f t="shared" si="0"/>
        <v>0</v>
      </c>
      <c r="H6" s="105">
        <f t="shared" si="0"/>
        <v>0</v>
      </c>
      <c r="I6" s="105">
        <f t="shared" si="0"/>
        <v>0</v>
      </c>
      <c r="J6" s="105">
        <f t="shared" si="0"/>
        <v>0</v>
      </c>
      <c r="K6" s="105">
        <f t="shared" si="0"/>
        <v>0</v>
      </c>
      <c r="L6" s="105">
        <f t="shared" si="0"/>
        <v>0</v>
      </c>
      <c r="M6" s="105">
        <f t="shared" si="0"/>
        <v>0</v>
      </c>
      <c r="N6" s="105">
        <f t="shared" si="0"/>
        <v>0</v>
      </c>
      <c r="O6" s="105">
        <f t="shared" si="0"/>
        <v>0</v>
      </c>
      <c r="P6" s="105">
        <f t="shared" si="0"/>
        <v>0</v>
      </c>
      <c r="Q6" s="105">
        <f t="shared" si="0"/>
        <v>0</v>
      </c>
      <c r="R6" s="105">
        <f t="shared" si="0"/>
        <v>0</v>
      </c>
      <c r="S6" s="106"/>
      <c r="T6" s="106"/>
      <c r="U6" s="106"/>
      <c r="V6" s="106"/>
      <c r="W6" s="106"/>
      <c r="X6" s="106"/>
      <c r="Y6" s="106"/>
      <c r="Z6" s="106"/>
      <c r="AA6" s="106"/>
      <c r="AB6" s="106"/>
      <c r="AC6" s="106"/>
      <c r="AD6" s="106"/>
      <c r="AE6" s="106"/>
      <c r="AF6" s="106"/>
      <c r="AG6" s="106"/>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row>
    <row r="7" spans="1:69" s="98" customFormat="1">
      <c r="A7" s="195">
        <v>1</v>
      </c>
      <c r="B7" s="104" t="s">
        <v>12</v>
      </c>
      <c r="C7" s="105">
        <f>SUM(C8:C10)</f>
        <v>0</v>
      </c>
      <c r="D7" s="105">
        <f t="shared" ref="D7:R7" si="1">SUM(D8:D10)</f>
        <v>0</v>
      </c>
      <c r="E7" s="105">
        <f t="shared" si="1"/>
        <v>0</v>
      </c>
      <c r="F7" s="105">
        <f t="shared" si="1"/>
        <v>0</v>
      </c>
      <c r="G7" s="105">
        <f t="shared" si="1"/>
        <v>0</v>
      </c>
      <c r="H7" s="105">
        <f t="shared" si="1"/>
        <v>0</v>
      </c>
      <c r="I7" s="105">
        <f t="shared" si="1"/>
        <v>0</v>
      </c>
      <c r="J7" s="105">
        <f t="shared" si="1"/>
        <v>0</v>
      </c>
      <c r="K7" s="105">
        <f t="shared" si="1"/>
        <v>0</v>
      </c>
      <c r="L7" s="105">
        <f t="shared" si="1"/>
        <v>0</v>
      </c>
      <c r="M7" s="105">
        <f t="shared" si="1"/>
        <v>0</v>
      </c>
      <c r="N7" s="105">
        <f t="shared" si="1"/>
        <v>0</v>
      </c>
      <c r="O7" s="105">
        <f t="shared" si="1"/>
        <v>0</v>
      </c>
      <c r="P7" s="105">
        <f t="shared" si="1"/>
        <v>0</v>
      </c>
      <c r="Q7" s="105">
        <f t="shared" si="1"/>
        <v>0</v>
      </c>
      <c r="R7" s="105">
        <f t="shared" si="1"/>
        <v>0</v>
      </c>
      <c r="S7" s="106"/>
      <c r="T7" s="106"/>
      <c r="U7" s="106"/>
      <c r="V7" s="106"/>
      <c r="W7" s="106"/>
      <c r="X7" s="106"/>
      <c r="Y7" s="106"/>
      <c r="Z7" s="106"/>
      <c r="AA7" s="106"/>
      <c r="AB7" s="106"/>
      <c r="AC7" s="106"/>
      <c r="AD7" s="106"/>
      <c r="AE7" s="106"/>
      <c r="AF7" s="106"/>
      <c r="AG7" s="106"/>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row>
    <row r="8" spans="1:69" s="98" customFormat="1">
      <c r="A8" s="196"/>
      <c r="B8" s="107" t="s">
        <v>427</v>
      </c>
      <c r="C8" s="108"/>
      <c r="D8" s="108"/>
      <c r="E8" s="108"/>
      <c r="F8" s="108"/>
      <c r="G8" s="108"/>
      <c r="H8" s="108"/>
      <c r="I8" s="108"/>
      <c r="J8" s="108"/>
      <c r="K8" s="108"/>
      <c r="L8" s="108"/>
      <c r="M8" s="108"/>
      <c r="N8" s="108"/>
      <c r="O8" s="108"/>
      <c r="P8" s="108"/>
      <c r="Q8" s="108"/>
      <c r="R8" s="108"/>
      <c r="S8" s="109"/>
      <c r="T8" s="109"/>
      <c r="U8" s="109"/>
      <c r="V8" s="109"/>
      <c r="W8" s="109"/>
      <c r="X8" s="109"/>
      <c r="Y8" s="109"/>
      <c r="Z8" s="109"/>
      <c r="AA8" s="109"/>
      <c r="AB8" s="109"/>
      <c r="AC8" s="109"/>
      <c r="AD8" s="109"/>
      <c r="AE8" s="109"/>
      <c r="AF8" s="109"/>
      <c r="AG8" s="109"/>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row>
    <row r="9" spans="1:69" s="98" customFormat="1">
      <c r="A9" s="196"/>
      <c r="B9" s="107" t="s">
        <v>432</v>
      </c>
      <c r="C9" s="108"/>
      <c r="D9" s="108"/>
      <c r="E9" s="108"/>
      <c r="F9" s="108"/>
      <c r="G9" s="108"/>
      <c r="H9" s="108"/>
      <c r="I9" s="108"/>
      <c r="J9" s="108"/>
      <c r="K9" s="108"/>
      <c r="L9" s="108"/>
      <c r="M9" s="108"/>
      <c r="N9" s="108"/>
      <c r="O9" s="108"/>
      <c r="P9" s="108"/>
      <c r="Q9" s="108"/>
      <c r="R9" s="108"/>
      <c r="S9" s="109"/>
      <c r="T9" s="109"/>
      <c r="U9" s="109"/>
      <c r="V9" s="109"/>
      <c r="W9" s="109"/>
      <c r="X9" s="109"/>
      <c r="Y9" s="109"/>
      <c r="Z9" s="109"/>
      <c r="AA9" s="109"/>
      <c r="AB9" s="109"/>
      <c r="AC9" s="109"/>
      <c r="AD9" s="109"/>
      <c r="AE9" s="109"/>
      <c r="AF9" s="109"/>
      <c r="AG9" s="109"/>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row>
    <row r="10" spans="1:69" s="98" customFormat="1">
      <c r="A10" s="196"/>
      <c r="B10" s="107" t="s">
        <v>433</v>
      </c>
      <c r="C10" s="108"/>
      <c r="D10" s="108"/>
      <c r="E10" s="108"/>
      <c r="F10" s="108"/>
      <c r="G10" s="108"/>
      <c r="H10" s="108"/>
      <c r="I10" s="108"/>
      <c r="J10" s="108"/>
      <c r="K10" s="108"/>
      <c r="L10" s="108"/>
      <c r="M10" s="108"/>
      <c r="N10" s="108"/>
      <c r="O10" s="108"/>
      <c r="P10" s="108"/>
      <c r="Q10" s="108"/>
      <c r="R10" s="108"/>
      <c r="S10" s="109"/>
      <c r="T10" s="109"/>
      <c r="U10" s="109"/>
      <c r="V10" s="109"/>
      <c r="W10" s="109"/>
      <c r="X10" s="109"/>
      <c r="Y10" s="109"/>
      <c r="Z10" s="109"/>
      <c r="AA10" s="109"/>
      <c r="AB10" s="109"/>
      <c r="AC10" s="109"/>
      <c r="AD10" s="109"/>
      <c r="AE10" s="109"/>
      <c r="AF10" s="109"/>
      <c r="AG10" s="109"/>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row>
    <row r="11" spans="1:69" s="98" customFormat="1">
      <c r="A11" s="196"/>
      <c r="B11" s="124" t="s">
        <v>434</v>
      </c>
      <c r="C11" s="108"/>
      <c r="D11" s="108"/>
      <c r="E11" s="108"/>
      <c r="F11" s="108"/>
      <c r="G11" s="108"/>
      <c r="H11" s="108"/>
      <c r="I11" s="108"/>
      <c r="J11" s="108"/>
      <c r="K11" s="108"/>
      <c r="L11" s="108"/>
      <c r="M11" s="108"/>
      <c r="N11" s="108"/>
      <c r="O11" s="108"/>
      <c r="P11" s="108"/>
      <c r="Q11" s="108"/>
      <c r="R11" s="108"/>
      <c r="S11" s="109"/>
      <c r="T11" s="109"/>
      <c r="U11" s="109"/>
      <c r="V11" s="109"/>
      <c r="W11" s="109"/>
      <c r="X11" s="109"/>
      <c r="Y11" s="109"/>
      <c r="Z11" s="109"/>
      <c r="AA11" s="109"/>
      <c r="AB11" s="109"/>
      <c r="AC11" s="109"/>
      <c r="AD11" s="109"/>
      <c r="AE11" s="109"/>
      <c r="AF11" s="109"/>
      <c r="AG11" s="109"/>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row>
    <row r="12" spans="1:69" s="98" customFormat="1" ht="26.4">
      <c r="A12" s="195">
        <v>2</v>
      </c>
      <c r="B12" s="104" t="s">
        <v>428</v>
      </c>
      <c r="C12" s="448"/>
      <c r="D12" s="448"/>
      <c r="E12" s="448"/>
      <c r="F12" s="448"/>
      <c r="G12" s="448"/>
      <c r="H12" s="448"/>
      <c r="I12" s="448"/>
      <c r="J12" s="448"/>
      <c r="K12" s="448"/>
      <c r="L12" s="448"/>
      <c r="M12" s="448"/>
      <c r="N12" s="448"/>
      <c r="O12" s="448"/>
      <c r="P12" s="448"/>
      <c r="Q12" s="448"/>
      <c r="R12" s="448"/>
      <c r="S12" s="106"/>
      <c r="T12" s="106"/>
      <c r="U12" s="106"/>
      <c r="V12" s="106"/>
      <c r="W12" s="106"/>
      <c r="X12" s="106"/>
      <c r="Y12" s="106"/>
      <c r="Z12" s="106"/>
      <c r="AA12" s="106"/>
      <c r="AB12" s="106"/>
      <c r="AC12" s="106"/>
      <c r="AD12" s="106"/>
      <c r="AE12" s="106"/>
      <c r="AF12" s="106"/>
      <c r="AG12" s="106"/>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row>
    <row r="13" spans="1:69" s="98" customFormat="1">
      <c r="A13" s="195">
        <v>3</v>
      </c>
      <c r="B13" s="104" t="s">
        <v>13</v>
      </c>
      <c r="C13" s="448">
        <f>SUM(C14:C16)</f>
        <v>0</v>
      </c>
      <c r="D13" s="448">
        <f t="shared" ref="D13:R13" si="2">SUM(D14:D16)</f>
        <v>0</v>
      </c>
      <c r="E13" s="448">
        <f t="shared" si="2"/>
        <v>0</v>
      </c>
      <c r="F13" s="448">
        <f t="shared" si="2"/>
        <v>0</v>
      </c>
      <c r="G13" s="448">
        <f t="shared" si="2"/>
        <v>0</v>
      </c>
      <c r="H13" s="448">
        <f t="shared" si="2"/>
        <v>0</v>
      </c>
      <c r="I13" s="448">
        <f t="shared" si="2"/>
        <v>0</v>
      </c>
      <c r="J13" s="448">
        <f t="shared" si="2"/>
        <v>0</v>
      </c>
      <c r="K13" s="448">
        <f t="shared" si="2"/>
        <v>0</v>
      </c>
      <c r="L13" s="448">
        <f t="shared" si="2"/>
        <v>0</v>
      </c>
      <c r="M13" s="448">
        <f t="shared" si="2"/>
        <v>0</v>
      </c>
      <c r="N13" s="448">
        <f t="shared" si="2"/>
        <v>0</v>
      </c>
      <c r="O13" s="448">
        <f t="shared" si="2"/>
        <v>0</v>
      </c>
      <c r="P13" s="448">
        <f t="shared" si="2"/>
        <v>0</v>
      </c>
      <c r="Q13" s="448">
        <f t="shared" si="2"/>
        <v>0</v>
      </c>
      <c r="R13" s="448">
        <f t="shared" si="2"/>
        <v>0</v>
      </c>
      <c r="S13" s="109"/>
      <c r="T13" s="109"/>
      <c r="U13" s="109"/>
      <c r="V13" s="109"/>
      <c r="W13" s="109"/>
      <c r="X13" s="109"/>
      <c r="Y13" s="109"/>
      <c r="Z13" s="109"/>
      <c r="AA13" s="109"/>
      <c r="AB13" s="109"/>
      <c r="AC13" s="109"/>
      <c r="AD13" s="109"/>
      <c r="AE13" s="109"/>
      <c r="AF13" s="109"/>
      <c r="AG13" s="109"/>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row>
    <row r="14" spans="1:69" s="98" customFormat="1">
      <c r="A14" s="196" t="s">
        <v>163</v>
      </c>
      <c r="B14" s="107" t="s">
        <v>429</v>
      </c>
      <c r="C14" s="108"/>
      <c r="D14" s="108"/>
      <c r="E14" s="108"/>
      <c r="F14" s="108"/>
      <c r="G14" s="108"/>
      <c r="H14" s="108"/>
      <c r="I14" s="108"/>
      <c r="J14" s="108"/>
      <c r="K14" s="108"/>
      <c r="L14" s="108"/>
      <c r="M14" s="108"/>
      <c r="N14" s="108"/>
      <c r="O14" s="108"/>
      <c r="P14" s="108"/>
      <c r="Q14" s="108"/>
      <c r="R14" s="108"/>
      <c r="S14" s="109"/>
      <c r="T14" s="109"/>
      <c r="U14" s="109"/>
      <c r="V14" s="109"/>
      <c r="W14" s="109"/>
      <c r="X14" s="109"/>
      <c r="Y14" s="109"/>
      <c r="Z14" s="109"/>
      <c r="AA14" s="109"/>
      <c r="AB14" s="109"/>
      <c r="AC14" s="109"/>
      <c r="AD14" s="109"/>
      <c r="AE14" s="109"/>
      <c r="AF14" s="109"/>
      <c r="AG14" s="109"/>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row>
    <row r="15" spans="1:69" s="98" customFormat="1" ht="26.4">
      <c r="A15" s="196" t="s">
        <v>164</v>
      </c>
      <c r="B15" s="107" t="s">
        <v>430</v>
      </c>
      <c r="C15" s="108"/>
      <c r="D15" s="108"/>
      <c r="E15" s="108"/>
      <c r="F15" s="108"/>
      <c r="G15" s="108"/>
      <c r="H15" s="108"/>
      <c r="I15" s="108"/>
      <c r="J15" s="108"/>
      <c r="K15" s="108"/>
      <c r="L15" s="108"/>
      <c r="M15" s="108"/>
      <c r="N15" s="108"/>
      <c r="O15" s="108"/>
      <c r="P15" s="108"/>
      <c r="Q15" s="108"/>
      <c r="R15" s="108"/>
      <c r="S15" s="109"/>
      <c r="T15" s="109"/>
      <c r="U15" s="109"/>
      <c r="V15" s="109"/>
      <c r="W15" s="109"/>
      <c r="X15" s="109"/>
      <c r="Y15" s="109"/>
      <c r="Z15" s="109"/>
      <c r="AA15" s="109"/>
      <c r="AB15" s="109"/>
      <c r="AC15" s="109"/>
      <c r="AD15" s="109"/>
      <c r="AE15" s="109"/>
      <c r="AF15" s="109"/>
      <c r="AG15" s="109"/>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row>
    <row r="16" spans="1:69" s="98" customFormat="1" ht="26.4">
      <c r="A16" s="196" t="s">
        <v>165</v>
      </c>
      <c r="B16" s="107" t="s">
        <v>431</v>
      </c>
      <c r="C16" s="108"/>
      <c r="D16" s="108"/>
      <c r="E16" s="108"/>
      <c r="F16" s="108"/>
      <c r="G16" s="108"/>
      <c r="H16" s="108"/>
      <c r="I16" s="108"/>
      <c r="J16" s="108"/>
      <c r="K16" s="108"/>
      <c r="L16" s="108"/>
      <c r="M16" s="108"/>
      <c r="N16" s="108"/>
      <c r="O16" s="108"/>
      <c r="P16" s="108"/>
      <c r="Q16" s="108"/>
      <c r="R16" s="108"/>
      <c r="S16" s="109"/>
      <c r="T16" s="109"/>
      <c r="U16" s="109"/>
      <c r="V16" s="109"/>
      <c r="W16" s="109"/>
      <c r="X16" s="109"/>
      <c r="Y16" s="109"/>
      <c r="Z16" s="109"/>
      <c r="AA16" s="109"/>
      <c r="AB16" s="109"/>
      <c r="AC16" s="109"/>
      <c r="AD16" s="109"/>
      <c r="AE16" s="109"/>
      <c r="AF16" s="109"/>
      <c r="AG16" s="109"/>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row>
    <row r="17" spans="1:69" s="98" customFormat="1">
      <c r="A17" s="196"/>
      <c r="B17" s="124" t="s">
        <v>20</v>
      </c>
      <c r="C17" s="446"/>
      <c r="D17" s="446"/>
      <c r="E17" s="446"/>
      <c r="F17" s="446"/>
      <c r="G17" s="446"/>
      <c r="H17" s="446"/>
      <c r="I17" s="446"/>
      <c r="J17" s="446"/>
      <c r="K17" s="446"/>
      <c r="L17" s="446"/>
      <c r="M17" s="446"/>
      <c r="N17" s="446"/>
      <c r="O17" s="446"/>
      <c r="P17" s="446"/>
      <c r="Q17" s="446"/>
      <c r="R17" s="446"/>
      <c r="S17" s="106"/>
      <c r="T17" s="106"/>
      <c r="U17" s="106"/>
      <c r="V17" s="106"/>
      <c r="W17" s="106"/>
      <c r="X17" s="106"/>
      <c r="Y17" s="106"/>
      <c r="Z17" s="106"/>
      <c r="AA17" s="106"/>
      <c r="AB17" s="106"/>
      <c r="AC17" s="106"/>
      <c r="AD17" s="106"/>
      <c r="AE17" s="106"/>
      <c r="AF17" s="106"/>
      <c r="AG17" s="106"/>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row>
    <row r="18" spans="1:69" s="98" customFormat="1">
      <c r="A18" s="195" t="s">
        <v>59</v>
      </c>
      <c r="B18" s="104" t="s">
        <v>439</v>
      </c>
      <c r="C18" s="105">
        <f>C19+C21</f>
        <v>0</v>
      </c>
      <c r="D18" s="105">
        <f t="shared" ref="D18:R18" si="3">D19+D21</f>
        <v>0</v>
      </c>
      <c r="E18" s="105">
        <f t="shared" si="3"/>
        <v>0</v>
      </c>
      <c r="F18" s="105">
        <f t="shared" si="3"/>
        <v>0</v>
      </c>
      <c r="G18" s="105">
        <f t="shared" si="3"/>
        <v>0</v>
      </c>
      <c r="H18" s="105">
        <f t="shared" si="3"/>
        <v>0</v>
      </c>
      <c r="I18" s="105">
        <f t="shared" si="3"/>
        <v>0</v>
      </c>
      <c r="J18" s="105">
        <f t="shared" si="3"/>
        <v>0</v>
      </c>
      <c r="K18" s="105">
        <f t="shared" si="3"/>
        <v>0</v>
      </c>
      <c r="L18" s="105">
        <f t="shared" si="3"/>
        <v>0</v>
      </c>
      <c r="M18" s="105">
        <f t="shared" si="3"/>
        <v>0</v>
      </c>
      <c r="N18" s="105">
        <f t="shared" si="3"/>
        <v>0</v>
      </c>
      <c r="O18" s="105">
        <f t="shared" si="3"/>
        <v>0</v>
      </c>
      <c r="P18" s="105">
        <f t="shared" si="3"/>
        <v>0</v>
      </c>
      <c r="Q18" s="105">
        <f t="shared" si="3"/>
        <v>0</v>
      </c>
      <c r="R18" s="105">
        <f t="shared" si="3"/>
        <v>0</v>
      </c>
      <c r="S18" s="109"/>
      <c r="T18" s="109"/>
      <c r="U18" s="109"/>
      <c r="V18" s="109"/>
      <c r="W18" s="109"/>
      <c r="X18" s="109"/>
      <c r="Y18" s="109"/>
      <c r="Z18" s="109"/>
      <c r="AA18" s="109"/>
      <c r="AB18" s="109"/>
      <c r="AC18" s="109"/>
      <c r="AD18" s="109"/>
      <c r="AE18" s="109"/>
      <c r="AF18" s="109"/>
      <c r="AG18" s="109"/>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row>
    <row r="19" spans="1:69" s="98" customFormat="1">
      <c r="A19" s="196" t="s">
        <v>36</v>
      </c>
      <c r="B19" s="107" t="s">
        <v>443</v>
      </c>
      <c r="C19" s="108"/>
      <c r="D19" s="108"/>
      <c r="E19" s="108"/>
      <c r="F19" s="108"/>
      <c r="G19" s="108"/>
      <c r="H19" s="108"/>
      <c r="I19" s="108"/>
      <c r="J19" s="108"/>
      <c r="K19" s="108"/>
      <c r="L19" s="108"/>
      <c r="M19" s="108"/>
      <c r="N19" s="108"/>
      <c r="O19" s="108"/>
      <c r="P19" s="108"/>
      <c r="Q19" s="108"/>
      <c r="R19" s="108"/>
      <c r="S19" s="109"/>
      <c r="T19" s="109"/>
      <c r="U19" s="109"/>
      <c r="V19" s="109"/>
      <c r="W19" s="109"/>
      <c r="X19" s="109"/>
      <c r="Y19" s="109"/>
      <c r="Z19" s="109"/>
      <c r="AA19" s="109"/>
      <c r="AB19" s="109"/>
      <c r="AC19" s="109"/>
      <c r="AD19" s="109"/>
      <c r="AE19" s="109"/>
      <c r="AF19" s="109"/>
      <c r="AG19" s="109"/>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row>
    <row r="20" spans="1:69" s="98" customFormat="1">
      <c r="A20" s="196"/>
      <c r="B20" s="124" t="s">
        <v>103</v>
      </c>
      <c r="C20" s="446"/>
      <c r="D20" s="446"/>
      <c r="E20" s="446"/>
      <c r="F20" s="446"/>
      <c r="G20" s="446"/>
      <c r="H20" s="446"/>
      <c r="I20" s="446"/>
      <c r="J20" s="446"/>
      <c r="K20" s="446"/>
      <c r="L20" s="446"/>
      <c r="M20" s="446"/>
      <c r="N20" s="446"/>
      <c r="O20" s="446"/>
      <c r="P20" s="446"/>
      <c r="Q20" s="446"/>
      <c r="R20" s="446"/>
      <c r="S20" s="109"/>
      <c r="T20" s="109"/>
      <c r="U20" s="109"/>
      <c r="V20" s="109"/>
      <c r="W20" s="109"/>
      <c r="X20" s="109"/>
      <c r="Y20" s="109"/>
      <c r="Z20" s="109"/>
      <c r="AA20" s="109"/>
      <c r="AB20" s="109"/>
      <c r="AC20" s="109"/>
      <c r="AD20" s="109"/>
      <c r="AE20" s="109"/>
      <c r="AF20" s="109"/>
      <c r="AG20" s="109"/>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row>
    <row r="21" spans="1:69" s="98" customFormat="1">
      <c r="A21" s="196" t="s">
        <v>39</v>
      </c>
      <c r="B21" s="107" t="s">
        <v>435</v>
      </c>
      <c r="C21" s="108"/>
      <c r="D21" s="108"/>
      <c r="E21" s="108"/>
      <c r="F21" s="108"/>
      <c r="G21" s="108"/>
      <c r="H21" s="108"/>
      <c r="I21" s="108"/>
      <c r="J21" s="108"/>
      <c r="K21" s="108"/>
      <c r="L21" s="108"/>
      <c r="M21" s="108"/>
      <c r="N21" s="108"/>
      <c r="O21" s="108"/>
      <c r="P21" s="108"/>
      <c r="Q21" s="108"/>
      <c r="R21" s="108"/>
      <c r="S21" s="106"/>
      <c r="T21" s="106"/>
      <c r="U21" s="106"/>
      <c r="V21" s="106"/>
      <c r="W21" s="106"/>
      <c r="X21" s="106"/>
      <c r="Y21" s="106"/>
      <c r="Z21" s="106"/>
      <c r="AA21" s="106"/>
      <c r="AB21" s="106"/>
      <c r="AC21" s="106"/>
      <c r="AD21" s="106"/>
      <c r="AE21" s="106"/>
      <c r="AF21" s="106"/>
      <c r="AG21" s="106"/>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row>
    <row r="22" spans="1:69" s="98" customFormat="1">
      <c r="A22" s="196"/>
      <c r="B22" s="124" t="s">
        <v>103</v>
      </c>
      <c r="C22" s="446"/>
      <c r="D22" s="446"/>
      <c r="E22" s="446"/>
      <c r="F22" s="446"/>
      <c r="G22" s="446"/>
      <c r="H22" s="446"/>
      <c r="I22" s="446"/>
      <c r="J22" s="446"/>
      <c r="K22" s="446"/>
      <c r="L22" s="446"/>
      <c r="M22" s="446"/>
      <c r="N22" s="446"/>
      <c r="O22" s="446"/>
      <c r="P22" s="446"/>
      <c r="Q22" s="446"/>
      <c r="R22" s="446"/>
      <c r="S22" s="106"/>
      <c r="T22" s="106"/>
      <c r="U22" s="106"/>
      <c r="V22" s="106"/>
      <c r="W22" s="106"/>
      <c r="X22" s="106"/>
      <c r="Y22" s="106"/>
      <c r="Z22" s="106"/>
      <c r="AA22" s="106"/>
      <c r="AB22" s="106"/>
      <c r="AC22" s="106"/>
      <c r="AD22" s="106"/>
      <c r="AE22" s="106"/>
      <c r="AF22" s="106"/>
      <c r="AG22" s="106"/>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row>
    <row r="23" spans="1:69" s="98" customFormat="1">
      <c r="A23" s="197" t="s">
        <v>60</v>
      </c>
      <c r="B23" s="110" t="s">
        <v>14</v>
      </c>
      <c r="C23" s="85">
        <f>C6-C18</f>
        <v>0</v>
      </c>
      <c r="D23" s="85">
        <f t="shared" ref="D23:R23" si="4">D6-D18</f>
        <v>0</v>
      </c>
      <c r="E23" s="85">
        <f t="shared" si="4"/>
        <v>0</v>
      </c>
      <c r="F23" s="85">
        <f t="shared" si="4"/>
        <v>0</v>
      </c>
      <c r="G23" s="85">
        <f t="shared" si="4"/>
        <v>0</v>
      </c>
      <c r="H23" s="85">
        <f t="shared" si="4"/>
        <v>0</v>
      </c>
      <c r="I23" s="85">
        <f t="shared" si="4"/>
        <v>0</v>
      </c>
      <c r="J23" s="85">
        <f t="shared" si="4"/>
        <v>0</v>
      </c>
      <c r="K23" s="85">
        <f t="shared" si="4"/>
        <v>0</v>
      </c>
      <c r="L23" s="85">
        <f t="shared" si="4"/>
        <v>0</v>
      </c>
      <c r="M23" s="85">
        <f t="shared" si="4"/>
        <v>0</v>
      </c>
      <c r="N23" s="85">
        <f t="shared" si="4"/>
        <v>0</v>
      </c>
      <c r="O23" s="85">
        <f t="shared" si="4"/>
        <v>0</v>
      </c>
      <c r="P23" s="85">
        <f t="shared" si="4"/>
        <v>0</v>
      </c>
      <c r="Q23" s="85">
        <f t="shared" si="4"/>
        <v>0</v>
      </c>
      <c r="R23" s="85">
        <f t="shared" si="4"/>
        <v>0</v>
      </c>
      <c r="S23" s="109"/>
      <c r="T23" s="109"/>
      <c r="U23" s="109"/>
      <c r="V23" s="109"/>
      <c r="W23" s="109"/>
      <c r="X23" s="109"/>
      <c r="Y23" s="109"/>
      <c r="Z23" s="109"/>
      <c r="AA23" s="109"/>
      <c r="AB23" s="109"/>
      <c r="AC23" s="109"/>
      <c r="AD23" s="109"/>
      <c r="AE23" s="109"/>
      <c r="AF23" s="109"/>
      <c r="AG23" s="109"/>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row>
    <row r="24" spans="1:69" s="98" customFormat="1">
      <c r="A24" s="195" t="s">
        <v>61</v>
      </c>
      <c r="B24" s="104" t="s">
        <v>21</v>
      </c>
      <c r="C24" s="105">
        <f>SUM(C25:C27)</f>
        <v>0</v>
      </c>
      <c r="D24" s="105">
        <f t="shared" ref="D24:R24" si="5">SUM(D25:D27)</f>
        <v>0</v>
      </c>
      <c r="E24" s="105">
        <f t="shared" si="5"/>
        <v>0</v>
      </c>
      <c r="F24" s="105">
        <f t="shared" si="5"/>
        <v>0</v>
      </c>
      <c r="G24" s="105">
        <f t="shared" si="5"/>
        <v>0</v>
      </c>
      <c r="H24" s="105">
        <f t="shared" si="5"/>
        <v>0</v>
      </c>
      <c r="I24" s="105">
        <f t="shared" si="5"/>
        <v>0</v>
      </c>
      <c r="J24" s="105">
        <f t="shared" si="5"/>
        <v>0</v>
      </c>
      <c r="K24" s="105">
        <f t="shared" si="5"/>
        <v>0</v>
      </c>
      <c r="L24" s="105">
        <f t="shared" si="5"/>
        <v>0</v>
      </c>
      <c r="M24" s="105">
        <f t="shared" si="5"/>
        <v>0</v>
      </c>
      <c r="N24" s="105">
        <f t="shared" si="5"/>
        <v>0</v>
      </c>
      <c r="O24" s="105">
        <f t="shared" si="5"/>
        <v>0</v>
      </c>
      <c r="P24" s="105">
        <f t="shared" si="5"/>
        <v>0</v>
      </c>
      <c r="Q24" s="105">
        <f t="shared" si="5"/>
        <v>0</v>
      </c>
      <c r="R24" s="105">
        <f t="shared" si="5"/>
        <v>0</v>
      </c>
      <c r="S24" s="109"/>
      <c r="T24" s="109"/>
      <c r="U24" s="109"/>
      <c r="V24" s="109"/>
      <c r="W24" s="109"/>
      <c r="X24" s="109"/>
      <c r="Y24" s="109"/>
      <c r="Z24" s="109"/>
      <c r="AA24" s="109"/>
      <c r="AB24" s="109"/>
      <c r="AC24" s="109"/>
      <c r="AD24" s="109"/>
      <c r="AE24" s="109"/>
      <c r="AF24" s="109"/>
      <c r="AG24" s="109"/>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row>
    <row r="25" spans="1:69" s="98" customFormat="1" ht="12.75" customHeight="1">
      <c r="A25" s="196"/>
      <c r="B25" s="107" t="s">
        <v>442</v>
      </c>
      <c r="C25" s="108"/>
      <c r="D25" s="108"/>
      <c r="E25" s="108"/>
      <c r="F25" s="108"/>
      <c r="G25" s="108"/>
      <c r="H25" s="108"/>
      <c r="I25" s="108"/>
      <c r="J25" s="108"/>
      <c r="K25" s="108"/>
      <c r="L25" s="108"/>
      <c r="M25" s="108"/>
      <c r="N25" s="108"/>
      <c r="O25" s="108"/>
      <c r="P25" s="108"/>
      <c r="Q25" s="108"/>
      <c r="R25" s="108"/>
      <c r="S25" s="106"/>
      <c r="T25" s="106"/>
      <c r="U25" s="106"/>
      <c r="V25" s="106"/>
      <c r="W25" s="106"/>
      <c r="X25" s="106"/>
      <c r="Y25" s="106"/>
      <c r="Z25" s="106"/>
      <c r="AA25" s="106"/>
      <c r="AB25" s="106"/>
      <c r="AC25" s="106"/>
      <c r="AD25" s="106"/>
      <c r="AE25" s="106"/>
      <c r="AF25" s="106"/>
      <c r="AG25" s="106"/>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row>
    <row r="26" spans="1:69" s="98" customFormat="1">
      <c r="A26" s="196"/>
      <c r="B26" s="107" t="s">
        <v>440</v>
      </c>
      <c r="C26" s="108"/>
      <c r="D26" s="108"/>
      <c r="E26" s="108"/>
      <c r="F26" s="108"/>
      <c r="G26" s="108"/>
      <c r="H26" s="108"/>
      <c r="I26" s="108"/>
      <c r="J26" s="108"/>
      <c r="K26" s="108"/>
      <c r="L26" s="108"/>
      <c r="M26" s="108"/>
      <c r="N26" s="108"/>
      <c r="O26" s="108"/>
      <c r="P26" s="108"/>
      <c r="Q26" s="108"/>
      <c r="R26" s="108"/>
      <c r="S26" s="106"/>
      <c r="T26" s="106"/>
      <c r="U26" s="106"/>
      <c r="V26" s="106"/>
      <c r="W26" s="106"/>
      <c r="X26" s="106"/>
      <c r="Y26" s="106"/>
      <c r="Z26" s="106"/>
      <c r="AA26" s="106"/>
      <c r="AB26" s="106"/>
      <c r="AC26" s="106"/>
      <c r="AD26" s="106"/>
      <c r="AE26" s="106"/>
      <c r="AF26" s="106"/>
      <c r="AG26" s="106"/>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row>
    <row r="27" spans="1:69" s="98" customFormat="1">
      <c r="A27" s="196"/>
      <c r="B27" s="107" t="s">
        <v>441</v>
      </c>
      <c r="C27" s="108"/>
      <c r="D27" s="108"/>
      <c r="E27" s="108"/>
      <c r="F27" s="108"/>
      <c r="G27" s="108"/>
      <c r="H27" s="108"/>
      <c r="I27" s="108"/>
      <c r="J27" s="108"/>
      <c r="K27" s="108"/>
      <c r="L27" s="108"/>
      <c r="M27" s="108"/>
      <c r="N27" s="108"/>
      <c r="O27" s="108"/>
      <c r="P27" s="108"/>
      <c r="Q27" s="108"/>
      <c r="R27" s="108"/>
      <c r="S27" s="106"/>
      <c r="T27" s="106"/>
      <c r="U27" s="106"/>
      <c r="V27" s="106"/>
      <c r="W27" s="106"/>
      <c r="X27" s="106"/>
      <c r="Y27" s="106"/>
      <c r="Z27" s="106"/>
      <c r="AA27" s="106"/>
      <c r="AB27" s="106"/>
      <c r="AC27" s="106"/>
      <c r="AD27" s="106"/>
      <c r="AE27" s="106"/>
      <c r="AF27" s="106"/>
      <c r="AG27" s="106"/>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row>
    <row r="28" spans="1:69" s="98" customFormat="1" ht="27" customHeight="1">
      <c r="A28" s="195" t="s">
        <v>62</v>
      </c>
      <c r="B28" s="104" t="s">
        <v>444</v>
      </c>
      <c r="C28" s="448">
        <f>C23-C24</f>
        <v>0</v>
      </c>
      <c r="D28" s="448">
        <f t="shared" ref="D28:R28" si="6">D23-D24</f>
        <v>0</v>
      </c>
      <c r="E28" s="448">
        <f t="shared" si="6"/>
        <v>0</v>
      </c>
      <c r="F28" s="448">
        <f t="shared" si="6"/>
        <v>0</v>
      </c>
      <c r="G28" s="448">
        <f t="shared" si="6"/>
        <v>0</v>
      </c>
      <c r="H28" s="448">
        <f t="shared" si="6"/>
        <v>0</v>
      </c>
      <c r="I28" s="448">
        <f t="shared" si="6"/>
        <v>0</v>
      </c>
      <c r="J28" s="448">
        <f t="shared" si="6"/>
        <v>0</v>
      </c>
      <c r="K28" s="448">
        <f t="shared" si="6"/>
        <v>0</v>
      </c>
      <c r="L28" s="448">
        <f t="shared" si="6"/>
        <v>0</v>
      </c>
      <c r="M28" s="448">
        <f t="shared" si="6"/>
        <v>0</v>
      </c>
      <c r="N28" s="448">
        <f t="shared" si="6"/>
        <v>0</v>
      </c>
      <c r="O28" s="448">
        <f t="shared" si="6"/>
        <v>0</v>
      </c>
      <c r="P28" s="448">
        <f t="shared" si="6"/>
        <v>0</v>
      </c>
      <c r="Q28" s="448">
        <f t="shared" si="6"/>
        <v>0</v>
      </c>
      <c r="R28" s="448">
        <f t="shared" si="6"/>
        <v>0</v>
      </c>
      <c r="S28" s="106"/>
      <c r="T28" s="106"/>
      <c r="U28" s="106"/>
      <c r="V28" s="106"/>
      <c r="W28" s="106"/>
      <c r="X28" s="106"/>
      <c r="Y28" s="106"/>
      <c r="Z28" s="106"/>
      <c r="AA28" s="106"/>
      <c r="AB28" s="106"/>
      <c r="AC28" s="106"/>
      <c r="AD28" s="106"/>
      <c r="AE28" s="106"/>
      <c r="AF28" s="106"/>
      <c r="AG28" s="106"/>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row>
    <row r="29" spans="1:69" s="425" customFormat="1">
      <c r="A29" s="195" t="s">
        <v>63</v>
      </c>
      <c r="B29" s="104" t="s">
        <v>438</v>
      </c>
      <c r="C29" s="422">
        <f t="shared" ref="C29:R29" si="7">SUM(C30:C31)</f>
        <v>0</v>
      </c>
      <c r="D29" s="422">
        <f t="shared" si="7"/>
        <v>0</v>
      </c>
      <c r="E29" s="422">
        <f t="shared" si="7"/>
        <v>0</v>
      </c>
      <c r="F29" s="422">
        <f t="shared" si="7"/>
        <v>0</v>
      </c>
      <c r="G29" s="422">
        <f t="shared" si="7"/>
        <v>0</v>
      </c>
      <c r="H29" s="422">
        <f t="shared" si="7"/>
        <v>0</v>
      </c>
      <c r="I29" s="422">
        <f t="shared" si="7"/>
        <v>0</v>
      </c>
      <c r="J29" s="422">
        <f t="shared" si="7"/>
        <v>0</v>
      </c>
      <c r="K29" s="422">
        <f t="shared" si="7"/>
        <v>0</v>
      </c>
      <c r="L29" s="422">
        <f t="shared" si="7"/>
        <v>0</v>
      </c>
      <c r="M29" s="422">
        <f t="shared" si="7"/>
        <v>0</v>
      </c>
      <c r="N29" s="422">
        <f t="shared" si="7"/>
        <v>0</v>
      </c>
      <c r="O29" s="422">
        <f t="shared" si="7"/>
        <v>0</v>
      </c>
      <c r="P29" s="422">
        <f t="shared" si="7"/>
        <v>0</v>
      </c>
      <c r="Q29" s="422">
        <f t="shared" si="7"/>
        <v>0</v>
      </c>
      <c r="R29" s="422">
        <f t="shared" si="7"/>
        <v>0</v>
      </c>
      <c r="S29" s="423"/>
      <c r="T29" s="423"/>
      <c r="U29" s="423"/>
      <c r="V29" s="423"/>
      <c r="W29" s="423"/>
      <c r="X29" s="423"/>
      <c r="Y29" s="423"/>
      <c r="Z29" s="423"/>
      <c r="AA29" s="423"/>
      <c r="AB29" s="423"/>
      <c r="AC29" s="423"/>
      <c r="AD29" s="423"/>
      <c r="AE29" s="423"/>
      <c r="AF29" s="423"/>
      <c r="AG29" s="423"/>
      <c r="AH29" s="424"/>
      <c r="AI29" s="424"/>
      <c r="AJ29" s="424"/>
      <c r="AK29" s="424"/>
      <c r="AL29" s="424"/>
      <c r="AM29" s="424"/>
      <c r="AN29" s="424"/>
      <c r="AO29" s="424"/>
      <c r="AP29" s="424"/>
      <c r="AQ29" s="424"/>
      <c r="AR29" s="424"/>
      <c r="AS29" s="424"/>
      <c r="AT29" s="424"/>
      <c r="AU29" s="424"/>
      <c r="AV29" s="424"/>
      <c r="AW29" s="424"/>
      <c r="AX29" s="424"/>
      <c r="AY29" s="424"/>
      <c r="AZ29" s="424"/>
      <c r="BA29" s="424"/>
      <c r="BB29" s="424"/>
      <c r="BC29" s="424"/>
      <c r="BD29" s="424"/>
      <c r="BE29" s="424"/>
      <c r="BF29" s="424"/>
      <c r="BG29" s="424"/>
      <c r="BH29" s="424"/>
      <c r="BI29" s="424"/>
      <c r="BJ29" s="424"/>
      <c r="BK29" s="424"/>
      <c r="BL29" s="424"/>
      <c r="BM29" s="424"/>
      <c r="BN29" s="424"/>
      <c r="BO29" s="424"/>
      <c r="BP29" s="424"/>
      <c r="BQ29" s="424"/>
    </row>
    <row r="30" spans="1:69" s="98" customFormat="1" ht="12" customHeight="1">
      <c r="A30" s="195"/>
      <c r="B30" s="123" t="s">
        <v>436</v>
      </c>
      <c r="C30" s="446"/>
      <c r="D30" s="446"/>
      <c r="E30" s="446"/>
      <c r="F30" s="446"/>
      <c r="G30" s="446"/>
      <c r="H30" s="446"/>
      <c r="I30" s="446"/>
      <c r="J30" s="446"/>
      <c r="K30" s="446"/>
      <c r="L30" s="446"/>
      <c r="M30" s="446"/>
      <c r="N30" s="446"/>
      <c r="O30" s="446"/>
      <c r="P30" s="446"/>
      <c r="Q30" s="446"/>
      <c r="R30" s="446"/>
      <c r="S30" s="106"/>
      <c r="T30" s="106"/>
      <c r="U30" s="106"/>
      <c r="V30" s="106"/>
      <c r="W30" s="106"/>
      <c r="X30" s="106"/>
      <c r="Y30" s="106"/>
      <c r="Z30" s="106"/>
      <c r="AA30" s="106"/>
      <c r="AB30" s="106"/>
      <c r="AC30" s="106"/>
      <c r="AD30" s="106"/>
      <c r="AE30" s="106"/>
      <c r="AF30" s="106"/>
      <c r="AG30" s="106"/>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row>
    <row r="31" spans="1:69" s="98" customFormat="1" ht="12" customHeight="1">
      <c r="A31" s="195"/>
      <c r="B31" s="116" t="s">
        <v>437</v>
      </c>
      <c r="C31" s="447"/>
      <c r="D31" s="447"/>
      <c r="E31" s="447"/>
      <c r="F31" s="447"/>
      <c r="G31" s="447"/>
      <c r="H31" s="447"/>
      <c r="I31" s="447"/>
      <c r="J31" s="447"/>
      <c r="K31" s="447"/>
      <c r="L31" s="447"/>
      <c r="M31" s="447"/>
      <c r="N31" s="447"/>
      <c r="O31" s="447"/>
      <c r="P31" s="447"/>
      <c r="Q31" s="447"/>
      <c r="R31" s="447"/>
      <c r="S31" s="106"/>
      <c r="T31" s="106"/>
      <c r="U31" s="106"/>
      <c r="V31" s="106"/>
      <c r="W31" s="106"/>
      <c r="X31" s="106"/>
      <c r="Y31" s="106"/>
      <c r="Z31" s="106"/>
      <c r="AA31" s="106"/>
      <c r="AB31" s="106"/>
      <c r="AC31" s="106"/>
      <c r="AD31" s="106"/>
      <c r="AE31" s="106"/>
      <c r="AF31" s="106"/>
      <c r="AG31" s="106"/>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row>
    <row r="32" spans="1:69" s="98" customFormat="1">
      <c r="A32" s="197" t="s">
        <v>64</v>
      </c>
      <c r="B32" s="110" t="s">
        <v>15</v>
      </c>
      <c r="C32" s="121">
        <f t="shared" ref="C32:R32" si="8">C28-C29</f>
        <v>0</v>
      </c>
      <c r="D32" s="121">
        <f t="shared" si="8"/>
        <v>0</v>
      </c>
      <c r="E32" s="121">
        <f t="shared" si="8"/>
        <v>0</v>
      </c>
      <c r="F32" s="121">
        <f t="shared" si="8"/>
        <v>0</v>
      </c>
      <c r="G32" s="121">
        <f t="shared" si="8"/>
        <v>0</v>
      </c>
      <c r="H32" s="121">
        <f t="shared" si="8"/>
        <v>0</v>
      </c>
      <c r="I32" s="121">
        <f t="shared" si="8"/>
        <v>0</v>
      </c>
      <c r="J32" s="121">
        <f t="shared" si="8"/>
        <v>0</v>
      </c>
      <c r="K32" s="121">
        <f t="shared" si="8"/>
        <v>0</v>
      </c>
      <c r="L32" s="121">
        <f t="shared" si="8"/>
        <v>0</v>
      </c>
      <c r="M32" s="121">
        <f t="shared" si="8"/>
        <v>0</v>
      </c>
      <c r="N32" s="121">
        <f t="shared" si="8"/>
        <v>0</v>
      </c>
      <c r="O32" s="121">
        <f t="shared" si="8"/>
        <v>0</v>
      </c>
      <c r="P32" s="121">
        <f t="shared" si="8"/>
        <v>0</v>
      </c>
      <c r="Q32" s="121">
        <f t="shared" si="8"/>
        <v>0</v>
      </c>
      <c r="R32" s="121">
        <f t="shared" si="8"/>
        <v>0</v>
      </c>
      <c r="S32" s="106"/>
      <c r="T32" s="106"/>
      <c r="U32" s="106"/>
      <c r="V32" s="106"/>
      <c r="W32" s="106"/>
      <c r="X32" s="106"/>
      <c r="Y32" s="106"/>
      <c r="Z32" s="106"/>
      <c r="AA32" s="106"/>
      <c r="AB32" s="106"/>
      <c r="AC32" s="106"/>
      <c r="AD32" s="106"/>
      <c r="AE32" s="106"/>
      <c r="AF32" s="106"/>
      <c r="AG32" s="106"/>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row>
    <row r="33" spans="1:69" s="98" customFormat="1" ht="12.75" customHeight="1">
      <c r="A33" s="195" t="s">
        <v>65</v>
      </c>
      <c r="B33" s="104" t="s">
        <v>445</v>
      </c>
      <c r="C33" s="105">
        <f t="shared" ref="C33:R33" si="9">SUM(C34:C35)</f>
        <v>0</v>
      </c>
      <c r="D33" s="105">
        <f t="shared" si="9"/>
        <v>0</v>
      </c>
      <c r="E33" s="105">
        <f t="shared" si="9"/>
        <v>0</v>
      </c>
      <c r="F33" s="105">
        <f t="shared" si="9"/>
        <v>0</v>
      </c>
      <c r="G33" s="105">
        <f t="shared" si="9"/>
        <v>0</v>
      </c>
      <c r="H33" s="105">
        <f t="shared" si="9"/>
        <v>0</v>
      </c>
      <c r="I33" s="105">
        <f t="shared" si="9"/>
        <v>0</v>
      </c>
      <c r="J33" s="105">
        <f t="shared" si="9"/>
        <v>0</v>
      </c>
      <c r="K33" s="105">
        <f t="shared" si="9"/>
        <v>0</v>
      </c>
      <c r="L33" s="105">
        <f t="shared" si="9"/>
        <v>0</v>
      </c>
      <c r="M33" s="105">
        <f t="shared" si="9"/>
        <v>0</v>
      </c>
      <c r="N33" s="105">
        <f t="shared" si="9"/>
        <v>0</v>
      </c>
      <c r="O33" s="105">
        <f t="shared" si="9"/>
        <v>0</v>
      </c>
      <c r="P33" s="105">
        <f t="shared" si="9"/>
        <v>0</v>
      </c>
      <c r="Q33" s="105">
        <f t="shared" si="9"/>
        <v>0</v>
      </c>
      <c r="R33" s="105">
        <f t="shared" si="9"/>
        <v>0</v>
      </c>
      <c r="S33" s="106"/>
      <c r="T33" s="106"/>
      <c r="U33" s="106"/>
      <c r="V33" s="106"/>
      <c r="W33" s="106"/>
      <c r="X33" s="106"/>
      <c r="Y33" s="106"/>
      <c r="Z33" s="106"/>
      <c r="AA33" s="106"/>
      <c r="AB33" s="106"/>
      <c r="AC33" s="106"/>
      <c r="AD33" s="106"/>
      <c r="AE33" s="106"/>
      <c r="AF33" s="106"/>
      <c r="AG33" s="106"/>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row>
    <row r="34" spans="1:69" s="98" customFormat="1" ht="12.75" customHeight="1">
      <c r="A34" s="195"/>
      <c r="B34" s="123" t="s">
        <v>22</v>
      </c>
      <c r="C34" s="446"/>
      <c r="D34" s="446"/>
      <c r="E34" s="446"/>
      <c r="F34" s="446"/>
      <c r="G34" s="446"/>
      <c r="H34" s="446"/>
      <c r="I34" s="446"/>
      <c r="J34" s="446"/>
      <c r="K34" s="446"/>
      <c r="L34" s="446"/>
      <c r="M34" s="446"/>
      <c r="N34" s="446"/>
      <c r="O34" s="446"/>
      <c r="P34" s="446"/>
      <c r="Q34" s="446"/>
      <c r="R34" s="446"/>
      <c r="S34" s="106"/>
      <c r="T34" s="106"/>
      <c r="U34" s="106"/>
      <c r="V34" s="106"/>
      <c r="W34" s="106"/>
      <c r="X34" s="106"/>
      <c r="Y34" s="106"/>
      <c r="Z34" s="106"/>
      <c r="AA34" s="106"/>
      <c r="AB34" s="106"/>
      <c r="AC34" s="106"/>
      <c r="AD34" s="106"/>
      <c r="AE34" s="106"/>
      <c r="AF34" s="106"/>
      <c r="AG34" s="106"/>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row>
    <row r="35" spans="1:69" s="98" customFormat="1" ht="12.75" customHeight="1">
      <c r="A35" s="195"/>
      <c r="B35" s="116" t="s">
        <v>23</v>
      </c>
      <c r="C35" s="447"/>
      <c r="D35" s="447"/>
      <c r="E35" s="447"/>
      <c r="F35" s="447"/>
      <c r="G35" s="447"/>
      <c r="H35" s="447"/>
      <c r="I35" s="447"/>
      <c r="J35" s="447"/>
      <c r="K35" s="447"/>
      <c r="L35" s="447"/>
      <c r="M35" s="447"/>
      <c r="N35" s="447"/>
      <c r="O35" s="447"/>
      <c r="P35" s="447"/>
      <c r="Q35" s="447"/>
      <c r="R35" s="447"/>
      <c r="S35" s="106"/>
      <c r="T35" s="106"/>
      <c r="U35" s="106"/>
      <c r="V35" s="106"/>
      <c r="W35" s="106"/>
      <c r="X35" s="106"/>
      <c r="Y35" s="106"/>
      <c r="Z35" s="106"/>
      <c r="AA35" s="106"/>
      <c r="AB35" s="106"/>
      <c r="AC35" s="106"/>
      <c r="AD35" s="106"/>
      <c r="AE35" s="106"/>
      <c r="AF35" s="106"/>
      <c r="AG35" s="106"/>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row>
    <row r="36" spans="1:69" s="98" customFormat="1" ht="12.75" customHeight="1">
      <c r="A36" s="195"/>
      <c r="B36" s="104" t="s">
        <v>466</v>
      </c>
      <c r="C36" s="105"/>
      <c r="D36" s="105"/>
      <c r="E36" s="105"/>
      <c r="F36" s="105"/>
      <c r="G36" s="105"/>
      <c r="H36" s="105"/>
      <c r="I36" s="105"/>
      <c r="J36" s="105"/>
      <c r="K36" s="105"/>
      <c r="L36" s="105"/>
      <c r="M36" s="105"/>
      <c r="N36" s="105"/>
      <c r="O36" s="105"/>
      <c r="P36" s="105"/>
      <c r="Q36" s="105"/>
      <c r="R36" s="105"/>
      <c r="S36" s="106"/>
      <c r="T36" s="106"/>
      <c r="U36" s="106"/>
      <c r="V36" s="106"/>
      <c r="W36" s="106"/>
      <c r="X36" s="106"/>
      <c r="Y36" s="106"/>
      <c r="Z36" s="106"/>
      <c r="AA36" s="106"/>
      <c r="AB36" s="106"/>
      <c r="AC36" s="106"/>
      <c r="AD36" s="106"/>
      <c r="AE36" s="106"/>
      <c r="AF36" s="106"/>
      <c r="AG36" s="106"/>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row>
    <row r="37" spans="1:69" s="95" customFormat="1" ht="26.4">
      <c r="A37" s="198" t="s">
        <v>58</v>
      </c>
      <c r="B37" s="122" t="s">
        <v>16</v>
      </c>
      <c r="C37" s="85">
        <f>C32+C33+C36</f>
        <v>0</v>
      </c>
      <c r="D37" s="85">
        <f t="shared" ref="D37:R37" si="10">D32+D33+D36</f>
        <v>0</v>
      </c>
      <c r="E37" s="85">
        <f t="shared" si="10"/>
        <v>0</v>
      </c>
      <c r="F37" s="85">
        <f t="shared" si="10"/>
        <v>0</v>
      </c>
      <c r="G37" s="85">
        <f t="shared" si="10"/>
        <v>0</v>
      </c>
      <c r="H37" s="85">
        <f t="shared" si="10"/>
        <v>0</v>
      </c>
      <c r="I37" s="85">
        <f t="shared" si="10"/>
        <v>0</v>
      </c>
      <c r="J37" s="85">
        <f t="shared" si="10"/>
        <v>0</v>
      </c>
      <c r="K37" s="85">
        <f t="shared" si="10"/>
        <v>0</v>
      </c>
      <c r="L37" s="85">
        <f t="shared" si="10"/>
        <v>0</v>
      </c>
      <c r="M37" s="85">
        <f t="shared" si="10"/>
        <v>0</v>
      </c>
      <c r="N37" s="85">
        <f t="shared" si="10"/>
        <v>0</v>
      </c>
      <c r="O37" s="85">
        <f t="shared" si="10"/>
        <v>0</v>
      </c>
      <c r="P37" s="85">
        <f t="shared" si="10"/>
        <v>0</v>
      </c>
      <c r="Q37" s="85">
        <f t="shared" si="10"/>
        <v>0</v>
      </c>
      <c r="R37" s="85">
        <f t="shared" si="10"/>
        <v>0</v>
      </c>
      <c r="S37" s="117"/>
      <c r="T37" s="117"/>
      <c r="U37" s="117"/>
      <c r="V37" s="117"/>
      <c r="W37" s="117"/>
      <c r="X37" s="117"/>
      <c r="Y37" s="117"/>
      <c r="Z37" s="117"/>
      <c r="AA37" s="117"/>
      <c r="AB37" s="117"/>
      <c r="AC37" s="117"/>
      <c r="AD37" s="118"/>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row>
    <row r="38" spans="1:69">
      <c r="A38" s="199" t="s">
        <v>17</v>
      </c>
      <c r="B38" s="127" t="s">
        <v>18</v>
      </c>
      <c r="C38" s="128">
        <f>C37+C39</f>
        <v>0</v>
      </c>
      <c r="D38" s="128">
        <f>C38+D37</f>
        <v>0</v>
      </c>
      <c r="E38" s="128">
        <f t="shared" ref="E38:R38" si="11">D38+E37</f>
        <v>0</v>
      </c>
      <c r="F38" s="128">
        <f t="shared" si="11"/>
        <v>0</v>
      </c>
      <c r="G38" s="128">
        <f t="shared" si="11"/>
        <v>0</v>
      </c>
      <c r="H38" s="128">
        <f t="shared" si="11"/>
        <v>0</v>
      </c>
      <c r="I38" s="128">
        <f t="shared" si="11"/>
        <v>0</v>
      </c>
      <c r="J38" s="128">
        <f t="shared" si="11"/>
        <v>0</v>
      </c>
      <c r="K38" s="128">
        <f t="shared" si="11"/>
        <v>0</v>
      </c>
      <c r="L38" s="128">
        <f t="shared" si="11"/>
        <v>0</v>
      </c>
      <c r="M38" s="128">
        <f t="shared" si="11"/>
        <v>0</v>
      </c>
      <c r="N38" s="128">
        <f t="shared" si="11"/>
        <v>0</v>
      </c>
      <c r="O38" s="128">
        <f t="shared" si="11"/>
        <v>0</v>
      </c>
      <c r="P38" s="128">
        <f t="shared" si="11"/>
        <v>0</v>
      </c>
      <c r="Q38" s="128">
        <f t="shared" si="11"/>
        <v>0</v>
      </c>
      <c r="R38" s="128">
        <f t="shared" si="11"/>
        <v>0</v>
      </c>
    </row>
    <row r="39" spans="1:69">
      <c r="A39" s="195" t="s">
        <v>19</v>
      </c>
      <c r="B39" s="111" t="s">
        <v>446</v>
      </c>
      <c r="C39" s="449"/>
      <c r="D39" s="106"/>
      <c r="E39" s="106"/>
      <c r="F39" s="106"/>
      <c r="G39" s="106"/>
      <c r="H39" s="106"/>
      <c r="I39" s="106"/>
      <c r="J39" s="106"/>
      <c r="K39" s="106"/>
      <c r="L39" s="106"/>
      <c r="M39" s="106"/>
      <c r="N39" s="106"/>
      <c r="O39" s="106"/>
      <c r="P39" s="106"/>
      <c r="Q39" s="106"/>
      <c r="R39" s="106"/>
    </row>
  </sheetData>
  <customSheetViews>
    <customSheetView guid="{42981FEF-5313-4B99-8040-85340FCD82AA}" scale="90" showPageBreaks="1" printArea="1" topLeftCell="A2">
      <selection activeCell="C39" sqref="C39"/>
      <pageMargins left="0.35433070866141736" right="0.19685039370078741" top="0.74803149606299213" bottom="0.62992125984251968" header="0.35433070866141736" footer="0.39370078740157483"/>
      <pageSetup paperSize="9" scale="73" pageOrder="overThenDown" orientation="landscape" verticalDpi="300" r:id="rId1"/>
      <headerFooter alignWithMargins="0">
        <oddHeader>&amp;L&amp;"Arial,Pogrubiony"&amp;16Trwałość finansowa JST</oddHeader>
        <oddFooter>&amp;CStrona &amp;P z &amp;N&amp;R&amp;A</oddFooter>
      </headerFooter>
    </customSheetView>
    <customSheetView guid="{9EC9AAF8-31E5-417A-A928-3DBD93AA7952}" scale="86" showPageBreaks="1" printArea="1">
      <selection activeCell="C39" sqref="C39"/>
      <pageMargins left="0.37" right="0.2" top="0.74" bottom="0.62992125984251968" header="0.37" footer="0.39370078740157483"/>
      <pageSetup paperSize="9" scale="73" pageOrder="overThenDown" orientation="landscape" horizontalDpi="300" verticalDpi="300" r:id="rId2"/>
      <headerFooter alignWithMargins="0">
        <oddHeader>&amp;L&amp;"Arial,Pogrubiony"&amp;16Trwałość finansowa JST</oddHeader>
        <oddFooter>&amp;CStrona &amp;P z &amp;N&amp;R&amp;A</oddFooter>
      </headerFooter>
    </customSheetView>
    <customSheetView guid="{F7D79B8D-92A2-4094-827A-AE8F90DE993F}" scale="86" printArea="1" topLeftCell="A13">
      <selection activeCell="L3" sqref="L3"/>
      <pageMargins left="0.37" right="0.2" top="0.74" bottom="0.62992125984251968" header="0.37" footer="0.39370078740157483"/>
      <pageSetup paperSize="9" scale="73" pageOrder="overThenDown" orientation="landscape" horizontalDpi="300" verticalDpi="300" r:id="rId3"/>
      <headerFooter alignWithMargins="0">
        <oddHeader>&amp;L&amp;"Arial,Pogrubiony"&amp;16Trwałość finansowa JST</oddHeader>
        <oddFooter>&amp;CStrona &amp;P z &amp;N&amp;R&amp;A</oddFooter>
      </headerFooter>
    </customSheetView>
    <customSheetView guid="{19015944-8DC3-4198-B28B-DDAFEE7C00D9}" scale="86" showPageBreaks="1" printArea="1" topLeftCell="A13">
      <selection activeCell="C17" sqref="C17"/>
      <pageMargins left="0.35433070866141736" right="0.19685039370078741" top="0.74803149606299213" bottom="0.62992125984251968" header="0.35433070866141736" footer="0.39370078740157483"/>
      <pageSetup paperSize="9" scale="73" pageOrder="overThenDown" orientation="landscape" verticalDpi="300" r:id="rId4"/>
      <headerFooter alignWithMargins="0">
        <oddHeader>&amp;L&amp;"Arial,Pogrubiony"&amp;16Trwałość finansowa JST</oddHeader>
        <oddFooter>&amp;CStrona &amp;P z &amp;N&amp;R&amp;A</oddFooter>
      </headerFooter>
    </customSheetView>
    <customSheetView guid="{7459C945-4CDE-4B11-9340-999C59B3DCDD}" scale="86" showPageBreaks="1" printArea="1" topLeftCell="A13">
      <selection activeCell="C17" sqref="C17"/>
      <pageMargins left="0.35433070866141736" right="0.19685039370078741" top="0.74803149606299213" bottom="0.62992125984251968" header="0.35433070866141736" footer="0.39370078740157483"/>
      <pageSetup paperSize="9" scale="73" pageOrder="overThenDown" orientation="landscape" verticalDpi="300" r:id="rId5"/>
      <headerFooter alignWithMargins="0">
        <oddHeader>&amp;L&amp;"Arial,Pogrubiony"&amp;16Trwałość finansowa JST</oddHeader>
        <oddFooter>&amp;CStrona &amp;P z &amp;N&amp;R&amp;A</oddFooter>
      </headerFooter>
    </customSheetView>
    <customSheetView guid="{BD8A273F-EBDA-4BF5-9FEF-0F811D076781}" scale="90" showPageBreaks="1" printArea="1" topLeftCell="A2">
      <selection activeCell="C18" sqref="C18"/>
      <pageMargins left="0.35433070866141736" right="0.19685039370078741" top="0.74803149606299213" bottom="0.62992125984251968" header="0.35433070866141736" footer="0.39370078740157483"/>
      <pageSetup paperSize="9" scale="73" pageOrder="overThenDown" orientation="landscape" verticalDpi="300" r:id="rId6"/>
      <headerFooter alignWithMargins="0">
        <oddHeader>&amp;L&amp;"Arial,Pogrubiony"&amp;16Trwałość finansowa JST</oddHeader>
        <oddFooter>&amp;CStrona &amp;P z &amp;N&amp;R&amp;A</oddFooter>
      </headerFooter>
    </customSheetView>
  </customSheetViews>
  <mergeCells count="1">
    <mergeCell ref="C1:K1"/>
  </mergeCells>
  <phoneticPr fontId="0" type="noConversion"/>
  <pageMargins left="0.35433070866141736" right="0.19685039370078741" top="0.74803149606299213" bottom="0.62992125984251968" header="0.35433070866141736" footer="0.39370078740157483"/>
  <pageSetup paperSize="9" scale="73" pageOrder="overThenDown" orientation="landscape" verticalDpi="300" r:id="rId7"/>
  <headerFooter alignWithMargins="0">
    <oddHeader>&amp;L&amp;"Arial,Pogrubiony"&amp;16Trwałość finansowa JST</oddHeader>
    <oddFooter>&amp;CStrona &amp;P z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31"/>
  <sheetViews>
    <sheetView zoomScale="90" zoomScaleNormal="90" workbookViewId="0">
      <selection activeCell="C148" sqref="C148"/>
    </sheetView>
  </sheetViews>
  <sheetFormatPr defaultColWidth="9.109375" defaultRowHeight="13.2"/>
  <cols>
    <col min="1" max="1" width="4.33203125" style="284" customWidth="1"/>
    <col min="2" max="2" width="43.88671875" style="8" customWidth="1"/>
    <col min="3" max="20" width="15.6640625" style="33" customWidth="1"/>
    <col min="21" max="60" width="9.109375" style="283"/>
    <col min="61" max="16384" width="9.109375" style="284"/>
  </cols>
  <sheetData>
    <row r="1" spans="1:60" s="282" customFormat="1">
      <c r="A1" s="28" t="s">
        <v>416</v>
      </c>
      <c r="B1" s="28"/>
      <c r="C1" s="31"/>
      <c r="D1" s="31"/>
      <c r="E1" s="280"/>
      <c r="F1" s="32"/>
      <c r="G1" s="32"/>
      <c r="H1" s="32"/>
      <c r="I1" s="32"/>
      <c r="J1" s="32"/>
      <c r="K1" s="32"/>
      <c r="L1" s="32"/>
      <c r="M1" s="32"/>
      <c r="N1" s="32"/>
      <c r="O1" s="32"/>
      <c r="P1" s="32"/>
      <c r="Q1" s="32"/>
      <c r="R1" s="32"/>
      <c r="S1" s="32"/>
      <c r="T1" s="32"/>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1"/>
      <c r="BE1" s="281"/>
      <c r="BF1" s="281"/>
      <c r="BG1" s="281"/>
      <c r="BH1" s="281"/>
    </row>
    <row r="2" spans="1:60">
      <c r="A2" s="8"/>
    </row>
    <row r="3" spans="1:60" s="285" customFormat="1">
      <c r="A3" s="30" t="s">
        <v>31</v>
      </c>
      <c r="B3" s="57" t="s">
        <v>32</v>
      </c>
      <c r="C3" s="34" t="s">
        <v>33</v>
      </c>
      <c r="D3" s="34" t="s">
        <v>33</v>
      </c>
      <c r="E3" s="34" t="s">
        <v>33</v>
      </c>
      <c r="F3" s="34" t="s">
        <v>33</v>
      </c>
      <c r="G3" s="34" t="s">
        <v>33</v>
      </c>
      <c r="H3" s="34" t="s">
        <v>33</v>
      </c>
      <c r="I3" s="34" t="s">
        <v>33</v>
      </c>
      <c r="J3" s="34" t="s">
        <v>33</v>
      </c>
      <c r="K3" s="34" t="s">
        <v>33</v>
      </c>
      <c r="L3" s="34" t="s">
        <v>33</v>
      </c>
      <c r="M3" s="34" t="s">
        <v>33</v>
      </c>
      <c r="N3" s="34" t="s">
        <v>33</v>
      </c>
      <c r="O3" s="34" t="s">
        <v>33</v>
      </c>
      <c r="P3" s="34" t="s">
        <v>33</v>
      </c>
      <c r="Q3" s="34" t="s">
        <v>33</v>
      </c>
      <c r="R3" s="34" t="s">
        <v>33</v>
      </c>
      <c r="S3" s="34" t="s">
        <v>33</v>
      </c>
      <c r="T3" s="34" t="s">
        <v>33</v>
      </c>
    </row>
    <row r="4" spans="1:60">
      <c r="A4" s="4" t="s">
        <v>57</v>
      </c>
      <c r="B4" s="286" t="s">
        <v>206</v>
      </c>
      <c r="C4" s="41">
        <f>SUM(C5:C8)</f>
        <v>0</v>
      </c>
      <c r="D4" s="41">
        <f t="shared" ref="D4:T4" si="0">SUM(D5:D8)</f>
        <v>0</v>
      </c>
      <c r="E4" s="41">
        <f t="shared" si="0"/>
        <v>0</v>
      </c>
      <c r="F4" s="41">
        <f t="shared" si="0"/>
        <v>0</v>
      </c>
      <c r="G4" s="41">
        <f t="shared" si="0"/>
        <v>0</v>
      </c>
      <c r="H4" s="41">
        <f t="shared" si="0"/>
        <v>0</v>
      </c>
      <c r="I4" s="41">
        <f t="shared" si="0"/>
        <v>0</v>
      </c>
      <c r="J4" s="41">
        <f t="shared" si="0"/>
        <v>0</v>
      </c>
      <c r="K4" s="41">
        <f t="shared" si="0"/>
        <v>0</v>
      </c>
      <c r="L4" s="41">
        <f t="shared" si="0"/>
        <v>0</v>
      </c>
      <c r="M4" s="41">
        <f t="shared" si="0"/>
        <v>0</v>
      </c>
      <c r="N4" s="41">
        <f t="shared" si="0"/>
        <v>0</v>
      </c>
      <c r="O4" s="41">
        <f t="shared" si="0"/>
        <v>0</v>
      </c>
      <c r="P4" s="41">
        <f t="shared" si="0"/>
        <v>0</v>
      </c>
      <c r="Q4" s="41">
        <f t="shared" si="0"/>
        <v>0</v>
      </c>
      <c r="R4" s="41">
        <f t="shared" si="0"/>
        <v>0</v>
      </c>
      <c r="S4" s="41">
        <f t="shared" si="0"/>
        <v>0</v>
      </c>
      <c r="T4" s="41">
        <f t="shared" si="0"/>
        <v>0</v>
      </c>
    </row>
    <row r="5" spans="1:60">
      <c r="A5" s="287" t="s">
        <v>58</v>
      </c>
      <c r="B5" s="192" t="s">
        <v>207</v>
      </c>
      <c r="C5" s="42"/>
      <c r="D5" s="42"/>
      <c r="E5" s="42"/>
      <c r="F5" s="42"/>
      <c r="G5" s="42"/>
      <c r="H5" s="42"/>
      <c r="I5" s="42"/>
      <c r="J5" s="42"/>
      <c r="K5" s="42"/>
      <c r="L5" s="42"/>
      <c r="M5" s="42"/>
      <c r="N5" s="42"/>
      <c r="O5" s="42"/>
      <c r="P5" s="42"/>
      <c r="Q5" s="42"/>
      <c r="R5" s="42"/>
      <c r="S5" s="42"/>
      <c r="T5" s="42"/>
    </row>
    <row r="6" spans="1:60">
      <c r="A6" s="287" t="s">
        <v>133</v>
      </c>
      <c r="B6" s="192" t="s">
        <v>208</v>
      </c>
      <c r="C6" s="42"/>
      <c r="D6" s="42"/>
      <c r="E6" s="42"/>
      <c r="F6" s="42"/>
      <c r="G6" s="42"/>
      <c r="H6" s="42"/>
      <c r="I6" s="42"/>
      <c r="J6" s="42"/>
      <c r="K6" s="42"/>
      <c r="L6" s="42"/>
      <c r="M6" s="42"/>
      <c r="N6" s="42"/>
      <c r="O6" s="42"/>
      <c r="P6" s="42"/>
      <c r="Q6" s="42"/>
      <c r="R6" s="42"/>
      <c r="S6" s="42"/>
      <c r="T6" s="42"/>
    </row>
    <row r="7" spans="1:60" ht="26.4">
      <c r="A7" s="287" t="s">
        <v>144</v>
      </c>
      <c r="B7" s="192" t="s">
        <v>209</v>
      </c>
      <c r="C7" s="42"/>
      <c r="D7" s="42"/>
      <c r="E7" s="42"/>
      <c r="F7" s="42"/>
      <c r="G7" s="42"/>
      <c r="H7" s="42"/>
      <c r="I7" s="42"/>
      <c r="J7" s="42"/>
      <c r="K7" s="42"/>
      <c r="L7" s="42"/>
      <c r="M7" s="42"/>
      <c r="N7" s="42"/>
      <c r="O7" s="42"/>
      <c r="P7" s="42"/>
      <c r="Q7" s="42"/>
      <c r="R7" s="42"/>
      <c r="S7" s="42"/>
      <c r="T7" s="42"/>
    </row>
    <row r="8" spans="1:60">
      <c r="A8" s="287" t="s">
        <v>145</v>
      </c>
      <c r="B8" s="192" t="s">
        <v>210</v>
      </c>
      <c r="C8" s="42"/>
      <c r="D8" s="42"/>
      <c r="E8" s="42"/>
      <c r="F8" s="42"/>
      <c r="G8" s="42"/>
      <c r="H8" s="42"/>
      <c r="I8" s="42"/>
      <c r="J8" s="42"/>
      <c r="K8" s="42"/>
      <c r="L8" s="42"/>
      <c r="M8" s="42"/>
      <c r="N8" s="42"/>
      <c r="O8" s="42"/>
      <c r="P8" s="42"/>
      <c r="Q8" s="42"/>
      <c r="R8" s="42"/>
      <c r="S8" s="42"/>
      <c r="T8" s="42"/>
    </row>
    <row r="9" spans="1:60">
      <c r="A9" s="9" t="s">
        <v>59</v>
      </c>
      <c r="B9" s="288" t="s">
        <v>211</v>
      </c>
      <c r="C9" s="41">
        <f>SUM(C10:C17)</f>
        <v>0</v>
      </c>
      <c r="D9" s="41">
        <f t="shared" ref="D9:T9" si="1">SUM(D10:D17)</f>
        <v>0</v>
      </c>
      <c r="E9" s="41">
        <f t="shared" si="1"/>
        <v>0</v>
      </c>
      <c r="F9" s="41">
        <f t="shared" si="1"/>
        <v>0</v>
      </c>
      <c r="G9" s="41">
        <f t="shared" si="1"/>
        <v>0</v>
      </c>
      <c r="H9" s="41">
        <f t="shared" si="1"/>
        <v>0</v>
      </c>
      <c r="I9" s="41">
        <f t="shared" si="1"/>
        <v>0</v>
      </c>
      <c r="J9" s="41">
        <f t="shared" si="1"/>
        <v>0</v>
      </c>
      <c r="K9" s="41">
        <f t="shared" si="1"/>
        <v>0</v>
      </c>
      <c r="L9" s="41">
        <f t="shared" si="1"/>
        <v>0</v>
      </c>
      <c r="M9" s="41">
        <f t="shared" si="1"/>
        <v>0</v>
      </c>
      <c r="N9" s="41">
        <f t="shared" si="1"/>
        <v>0</v>
      </c>
      <c r="O9" s="41">
        <f t="shared" si="1"/>
        <v>0</v>
      </c>
      <c r="P9" s="41">
        <f t="shared" si="1"/>
        <v>0</v>
      </c>
      <c r="Q9" s="41">
        <f t="shared" si="1"/>
        <v>0</v>
      </c>
      <c r="R9" s="41">
        <f t="shared" si="1"/>
        <v>0</v>
      </c>
      <c r="S9" s="41">
        <f t="shared" si="1"/>
        <v>0</v>
      </c>
      <c r="T9" s="41">
        <f t="shared" si="1"/>
        <v>0</v>
      </c>
    </row>
    <row r="10" spans="1:60">
      <c r="A10" s="289" t="s">
        <v>58</v>
      </c>
      <c r="B10" s="290" t="s">
        <v>212</v>
      </c>
      <c r="C10" s="42"/>
      <c r="D10" s="42"/>
      <c r="E10" s="42"/>
      <c r="F10" s="42"/>
      <c r="G10" s="42"/>
      <c r="H10" s="42"/>
      <c r="I10" s="42"/>
      <c r="J10" s="42"/>
      <c r="K10" s="42"/>
      <c r="L10" s="42"/>
      <c r="M10" s="42"/>
      <c r="N10" s="42"/>
      <c r="O10" s="42"/>
      <c r="P10" s="42"/>
      <c r="Q10" s="42"/>
      <c r="R10" s="42"/>
      <c r="S10" s="42"/>
      <c r="T10" s="42"/>
    </row>
    <row r="11" spans="1:60">
      <c r="A11" s="289" t="s">
        <v>133</v>
      </c>
      <c r="B11" s="290" t="s">
        <v>213</v>
      </c>
      <c r="C11" s="42"/>
      <c r="D11" s="42"/>
      <c r="E11" s="42"/>
      <c r="F11" s="42"/>
      <c r="G11" s="42"/>
      <c r="H11" s="42"/>
      <c r="I11" s="42"/>
      <c r="J11" s="42"/>
      <c r="K11" s="42"/>
      <c r="L11" s="42"/>
      <c r="M11" s="42"/>
      <c r="N11" s="42"/>
      <c r="O11" s="42"/>
      <c r="P11" s="42"/>
      <c r="Q11" s="42"/>
      <c r="R11" s="42"/>
      <c r="S11" s="42"/>
      <c r="T11" s="42"/>
    </row>
    <row r="12" spans="1:60">
      <c r="A12" s="289" t="s">
        <v>144</v>
      </c>
      <c r="B12" s="290" t="s">
        <v>214</v>
      </c>
      <c r="C12" s="42"/>
      <c r="D12" s="42"/>
      <c r="E12" s="42"/>
      <c r="F12" s="42"/>
      <c r="G12" s="42"/>
      <c r="H12" s="42"/>
      <c r="I12" s="42"/>
      <c r="J12" s="42"/>
      <c r="K12" s="42"/>
      <c r="L12" s="42"/>
      <c r="M12" s="42"/>
      <c r="N12" s="42"/>
      <c r="O12" s="42"/>
      <c r="P12" s="42"/>
      <c r="Q12" s="42"/>
      <c r="R12" s="42"/>
      <c r="S12" s="42"/>
      <c r="T12" s="42"/>
    </row>
    <row r="13" spans="1:60">
      <c r="A13" s="289" t="s">
        <v>145</v>
      </c>
      <c r="B13" s="290" t="s">
        <v>215</v>
      </c>
      <c r="C13" s="42"/>
      <c r="D13" s="42"/>
      <c r="E13" s="42"/>
      <c r="F13" s="42"/>
      <c r="G13" s="42"/>
      <c r="H13" s="42"/>
      <c r="I13" s="42"/>
      <c r="J13" s="42"/>
      <c r="K13" s="42"/>
      <c r="L13" s="42"/>
      <c r="M13" s="42"/>
      <c r="N13" s="42"/>
      <c r="O13" s="42"/>
      <c r="P13" s="42"/>
      <c r="Q13" s="42"/>
      <c r="R13" s="42"/>
      <c r="S13" s="42"/>
      <c r="T13" s="42"/>
    </row>
    <row r="14" spans="1:60">
      <c r="A14" s="289" t="s">
        <v>146</v>
      </c>
      <c r="B14" s="290" t="s">
        <v>216</v>
      </c>
      <c r="C14" s="42"/>
      <c r="D14" s="42"/>
      <c r="E14" s="42"/>
      <c r="F14" s="42"/>
      <c r="G14" s="42"/>
      <c r="H14" s="42"/>
      <c r="I14" s="42"/>
      <c r="J14" s="42"/>
      <c r="K14" s="42"/>
      <c r="L14" s="42"/>
      <c r="M14" s="42"/>
      <c r="N14" s="42"/>
      <c r="O14" s="42"/>
      <c r="P14" s="42"/>
      <c r="Q14" s="42"/>
      <c r="R14" s="42"/>
      <c r="S14" s="42"/>
      <c r="T14" s="42"/>
    </row>
    <row r="15" spans="1:60">
      <c r="A15" s="289" t="s">
        <v>217</v>
      </c>
      <c r="B15" s="290" t="s">
        <v>218</v>
      </c>
      <c r="C15" s="42"/>
      <c r="D15" s="42"/>
      <c r="E15" s="42"/>
      <c r="F15" s="42"/>
      <c r="G15" s="42"/>
      <c r="H15" s="42"/>
      <c r="I15" s="42"/>
      <c r="J15" s="42"/>
      <c r="K15" s="42"/>
      <c r="L15" s="42"/>
      <c r="M15" s="42"/>
      <c r="N15" s="42"/>
      <c r="O15" s="42"/>
      <c r="P15" s="42"/>
      <c r="Q15" s="42"/>
      <c r="R15" s="42"/>
      <c r="S15" s="42"/>
      <c r="T15" s="42"/>
    </row>
    <row r="16" spans="1:60">
      <c r="A16" s="289" t="s">
        <v>219</v>
      </c>
      <c r="B16" s="290" t="s">
        <v>220</v>
      </c>
      <c r="C16" s="42"/>
      <c r="D16" s="42"/>
      <c r="E16" s="42"/>
      <c r="F16" s="42"/>
      <c r="G16" s="42"/>
      <c r="H16" s="42"/>
      <c r="I16" s="42"/>
      <c r="J16" s="42"/>
      <c r="K16" s="42"/>
      <c r="L16" s="42"/>
      <c r="M16" s="42"/>
      <c r="N16" s="42"/>
      <c r="O16" s="42"/>
      <c r="P16" s="42"/>
      <c r="Q16" s="42"/>
      <c r="R16" s="42"/>
      <c r="S16" s="42"/>
      <c r="T16" s="42"/>
    </row>
    <row r="17" spans="1:20">
      <c r="A17" s="287" t="s">
        <v>221</v>
      </c>
      <c r="B17" s="192" t="s">
        <v>222</v>
      </c>
      <c r="C17" s="42"/>
      <c r="D17" s="42"/>
      <c r="E17" s="42"/>
      <c r="F17" s="42"/>
      <c r="G17" s="42"/>
      <c r="H17" s="42"/>
      <c r="I17" s="42"/>
      <c r="J17" s="42"/>
      <c r="K17" s="42"/>
      <c r="L17" s="42"/>
      <c r="M17" s="42"/>
      <c r="N17" s="42"/>
      <c r="O17" s="42"/>
      <c r="P17" s="42"/>
      <c r="Q17" s="42"/>
      <c r="R17" s="42"/>
      <c r="S17" s="42"/>
      <c r="T17" s="42"/>
    </row>
    <row r="18" spans="1:20">
      <c r="A18" s="3" t="s">
        <v>60</v>
      </c>
      <c r="B18" s="10" t="s">
        <v>223</v>
      </c>
      <c r="C18" s="40">
        <f>C4-C9</f>
        <v>0</v>
      </c>
      <c r="D18" s="40">
        <f t="shared" ref="D18:T18" si="2">D4-D9</f>
        <v>0</v>
      </c>
      <c r="E18" s="40">
        <f t="shared" si="2"/>
        <v>0</v>
      </c>
      <c r="F18" s="40">
        <f t="shared" si="2"/>
        <v>0</v>
      </c>
      <c r="G18" s="40">
        <f t="shared" si="2"/>
        <v>0</v>
      </c>
      <c r="H18" s="40">
        <f t="shared" si="2"/>
        <v>0</v>
      </c>
      <c r="I18" s="40">
        <f t="shared" si="2"/>
        <v>0</v>
      </c>
      <c r="J18" s="40">
        <f t="shared" si="2"/>
        <v>0</v>
      </c>
      <c r="K18" s="40">
        <f t="shared" si="2"/>
        <v>0</v>
      </c>
      <c r="L18" s="40">
        <f t="shared" si="2"/>
        <v>0</v>
      </c>
      <c r="M18" s="40">
        <f t="shared" si="2"/>
        <v>0</v>
      </c>
      <c r="N18" s="40">
        <f t="shared" si="2"/>
        <v>0</v>
      </c>
      <c r="O18" s="40">
        <f t="shared" si="2"/>
        <v>0</v>
      </c>
      <c r="P18" s="40">
        <f t="shared" si="2"/>
        <v>0</v>
      </c>
      <c r="Q18" s="40">
        <f t="shared" si="2"/>
        <v>0</v>
      </c>
      <c r="R18" s="40">
        <f t="shared" si="2"/>
        <v>0</v>
      </c>
      <c r="S18" s="40">
        <f t="shared" si="2"/>
        <v>0</v>
      </c>
      <c r="T18" s="40">
        <f t="shared" si="2"/>
        <v>0</v>
      </c>
    </row>
    <row r="19" spans="1:20">
      <c r="A19" s="4" t="s">
        <v>61</v>
      </c>
      <c r="B19" s="286" t="s">
        <v>224</v>
      </c>
      <c r="C19" s="41">
        <f>SUM(C20:C21)</f>
        <v>0</v>
      </c>
      <c r="D19" s="41">
        <f t="shared" ref="D19:T19" si="3">SUM(D20:D21)</f>
        <v>0</v>
      </c>
      <c r="E19" s="41">
        <f t="shared" si="3"/>
        <v>0</v>
      </c>
      <c r="F19" s="41">
        <f t="shared" si="3"/>
        <v>0</v>
      </c>
      <c r="G19" s="41">
        <f t="shared" si="3"/>
        <v>0</v>
      </c>
      <c r="H19" s="41">
        <f t="shared" si="3"/>
        <v>0</v>
      </c>
      <c r="I19" s="41">
        <f t="shared" si="3"/>
        <v>0</v>
      </c>
      <c r="J19" s="41">
        <f t="shared" si="3"/>
        <v>0</v>
      </c>
      <c r="K19" s="41">
        <f t="shared" si="3"/>
        <v>0</v>
      </c>
      <c r="L19" s="41">
        <f t="shared" si="3"/>
        <v>0</v>
      </c>
      <c r="M19" s="41">
        <f t="shared" si="3"/>
        <v>0</v>
      </c>
      <c r="N19" s="41">
        <f t="shared" si="3"/>
        <v>0</v>
      </c>
      <c r="O19" s="41">
        <f t="shared" si="3"/>
        <v>0</v>
      </c>
      <c r="P19" s="41">
        <f t="shared" si="3"/>
        <v>0</v>
      </c>
      <c r="Q19" s="41">
        <f t="shared" si="3"/>
        <v>0</v>
      </c>
      <c r="R19" s="41">
        <f t="shared" si="3"/>
        <v>0</v>
      </c>
      <c r="S19" s="41">
        <f t="shared" si="3"/>
        <v>0</v>
      </c>
      <c r="T19" s="41">
        <f t="shared" si="3"/>
        <v>0</v>
      </c>
    </row>
    <row r="20" spans="1:20">
      <c r="A20" s="289" t="s">
        <v>58</v>
      </c>
      <c r="B20" s="5" t="s">
        <v>225</v>
      </c>
      <c r="C20" s="42"/>
      <c r="D20" s="42"/>
      <c r="E20" s="42"/>
      <c r="F20" s="42"/>
      <c r="G20" s="42"/>
      <c r="H20" s="42"/>
      <c r="I20" s="42"/>
      <c r="J20" s="42"/>
      <c r="K20" s="42"/>
      <c r="L20" s="42"/>
      <c r="M20" s="42"/>
      <c r="N20" s="42"/>
      <c r="O20" s="42"/>
      <c r="P20" s="42"/>
      <c r="Q20" s="42"/>
      <c r="R20" s="42"/>
      <c r="S20" s="42"/>
      <c r="T20" s="42"/>
    </row>
    <row r="21" spans="1:20">
      <c r="A21" s="289" t="s">
        <v>133</v>
      </c>
      <c r="B21" s="5" t="s">
        <v>226</v>
      </c>
      <c r="C21" s="42"/>
      <c r="D21" s="42"/>
      <c r="E21" s="42"/>
      <c r="F21" s="42"/>
      <c r="G21" s="42"/>
      <c r="H21" s="42"/>
      <c r="I21" s="42"/>
      <c r="J21" s="42"/>
      <c r="K21" s="42"/>
      <c r="L21" s="42"/>
      <c r="M21" s="42"/>
      <c r="N21" s="42"/>
      <c r="O21" s="42"/>
      <c r="P21" s="42"/>
      <c r="Q21" s="42"/>
      <c r="R21" s="42"/>
      <c r="S21" s="42"/>
      <c r="T21" s="42"/>
    </row>
    <row r="22" spans="1:20">
      <c r="A22" s="4" t="s">
        <v>62</v>
      </c>
      <c r="B22" s="286" t="s">
        <v>227</v>
      </c>
      <c r="C22" s="41"/>
      <c r="D22" s="41"/>
      <c r="E22" s="41"/>
      <c r="F22" s="41"/>
      <c r="G22" s="41"/>
      <c r="H22" s="41"/>
      <c r="I22" s="41"/>
      <c r="J22" s="41"/>
      <c r="K22" s="41"/>
      <c r="L22" s="41"/>
      <c r="M22" s="41"/>
      <c r="N22" s="41"/>
      <c r="O22" s="41"/>
      <c r="P22" s="41"/>
      <c r="Q22" s="41"/>
      <c r="R22" s="41"/>
      <c r="S22" s="41"/>
      <c r="T22" s="41"/>
    </row>
    <row r="23" spans="1:20">
      <c r="A23" s="3" t="s">
        <v>63</v>
      </c>
      <c r="B23" s="10" t="s">
        <v>228</v>
      </c>
      <c r="C23" s="40">
        <f>C18+C19-C22</f>
        <v>0</v>
      </c>
      <c r="D23" s="40">
        <f t="shared" ref="D23:T23" si="4">D18+D19-D22</f>
        <v>0</v>
      </c>
      <c r="E23" s="40">
        <f t="shared" si="4"/>
        <v>0</v>
      </c>
      <c r="F23" s="40">
        <f t="shared" si="4"/>
        <v>0</v>
      </c>
      <c r="G23" s="40">
        <f t="shared" si="4"/>
        <v>0</v>
      </c>
      <c r="H23" s="40">
        <f t="shared" si="4"/>
        <v>0</v>
      </c>
      <c r="I23" s="40">
        <f t="shared" si="4"/>
        <v>0</v>
      </c>
      <c r="J23" s="40">
        <f t="shared" si="4"/>
        <v>0</v>
      </c>
      <c r="K23" s="40">
        <f t="shared" si="4"/>
        <v>0</v>
      </c>
      <c r="L23" s="40">
        <f t="shared" si="4"/>
        <v>0</v>
      </c>
      <c r="M23" s="40">
        <f t="shared" si="4"/>
        <v>0</v>
      </c>
      <c r="N23" s="40">
        <f t="shared" si="4"/>
        <v>0</v>
      </c>
      <c r="O23" s="40">
        <f t="shared" si="4"/>
        <v>0</v>
      </c>
      <c r="P23" s="40">
        <f t="shared" si="4"/>
        <v>0</v>
      </c>
      <c r="Q23" s="40">
        <f t="shared" si="4"/>
        <v>0</v>
      </c>
      <c r="R23" s="40">
        <f t="shared" si="4"/>
        <v>0</v>
      </c>
      <c r="S23" s="40">
        <f t="shared" si="4"/>
        <v>0</v>
      </c>
      <c r="T23" s="40">
        <f t="shared" si="4"/>
        <v>0</v>
      </c>
    </row>
    <row r="24" spans="1:20">
      <c r="A24" s="4" t="s">
        <v>64</v>
      </c>
      <c r="B24" s="286" t="s">
        <v>229</v>
      </c>
      <c r="C24" s="41"/>
      <c r="D24" s="41"/>
      <c r="E24" s="41"/>
      <c r="F24" s="41"/>
      <c r="G24" s="41"/>
      <c r="H24" s="41"/>
      <c r="I24" s="41"/>
      <c r="J24" s="41"/>
      <c r="K24" s="41"/>
      <c r="L24" s="41"/>
      <c r="M24" s="41"/>
      <c r="N24" s="41"/>
      <c r="O24" s="41"/>
      <c r="P24" s="41"/>
      <c r="Q24" s="41"/>
      <c r="R24" s="41"/>
      <c r="S24" s="41"/>
      <c r="T24" s="41"/>
    </row>
    <row r="25" spans="1:20">
      <c r="A25" s="4" t="s">
        <v>65</v>
      </c>
      <c r="B25" s="286" t="s">
        <v>230</v>
      </c>
      <c r="C25" s="41"/>
      <c r="D25" s="41"/>
      <c r="E25" s="41"/>
      <c r="F25" s="41"/>
      <c r="G25" s="41"/>
      <c r="H25" s="41"/>
      <c r="I25" s="41"/>
      <c r="J25" s="41"/>
      <c r="K25" s="41"/>
      <c r="L25" s="41"/>
      <c r="M25" s="41"/>
      <c r="N25" s="41"/>
      <c r="O25" s="41"/>
      <c r="P25" s="41"/>
      <c r="Q25" s="41"/>
      <c r="R25" s="41"/>
      <c r="S25" s="41"/>
      <c r="T25" s="41"/>
    </row>
    <row r="26" spans="1:20" ht="13.5" customHeight="1">
      <c r="A26" s="3" t="s">
        <v>58</v>
      </c>
      <c r="B26" s="10" t="s">
        <v>231</v>
      </c>
      <c r="C26" s="40">
        <f>C23+C24-C25</f>
        <v>0</v>
      </c>
      <c r="D26" s="40">
        <f t="shared" ref="D26:T26" si="5">D23+D24-D25</f>
        <v>0</v>
      </c>
      <c r="E26" s="40">
        <f t="shared" si="5"/>
        <v>0</v>
      </c>
      <c r="F26" s="40">
        <f t="shared" si="5"/>
        <v>0</v>
      </c>
      <c r="G26" s="40">
        <f t="shared" si="5"/>
        <v>0</v>
      </c>
      <c r="H26" s="40">
        <f t="shared" si="5"/>
        <v>0</v>
      </c>
      <c r="I26" s="40">
        <f t="shared" si="5"/>
        <v>0</v>
      </c>
      <c r="J26" s="40">
        <f t="shared" si="5"/>
        <v>0</v>
      </c>
      <c r="K26" s="40">
        <f t="shared" si="5"/>
        <v>0</v>
      </c>
      <c r="L26" s="40">
        <f t="shared" si="5"/>
        <v>0</v>
      </c>
      <c r="M26" s="40">
        <f t="shared" si="5"/>
        <v>0</v>
      </c>
      <c r="N26" s="40">
        <f t="shared" si="5"/>
        <v>0</v>
      </c>
      <c r="O26" s="40">
        <f t="shared" si="5"/>
        <v>0</v>
      </c>
      <c r="P26" s="40">
        <f t="shared" si="5"/>
        <v>0</v>
      </c>
      <c r="Q26" s="40">
        <f t="shared" si="5"/>
        <v>0</v>
      </c>
      <c r="R26" s="40">
        <f t="shared" si="5"/>
        <v>0</v>
      </c>
      <c r="S26" s="40">
        <f t="shared" si="5"/>
        <v>0</v>
      </c>
      <c r="T26" s="40">
        <f t="shared" si="5"/>
        <v>0</v>
      </c>
    </row>
    <row r="27" spans="1:20">
      <c r="A27" s="287" t="s">
        <v>58</v>
      </c>
      <c r="B27" s="192" t="s">
        <v>232</v>
      </c>
      <c r="C27" s="42"/>
      <c r="D27" s="42"/>
      <c r="E27" s="42"/>
      <c r="F27" s="42"/>
      <c r="G27" s="42"/>
      <c r="H27" s="42"/>
      <c r="I27" s="42"/>
      <c r="J27" s="42"/>
      <c r="K27" s="42"/>
      <c r="L27" s="42"/>
      <c r="M27" s="42"/>
      <c r="N27" s="42"/>
      <c r="O27" s="42"/>
      <c r="P27" s="42"/>
      <c r="Q27" s="42"/>
      <c r="R27" s="42"/>
      <c r="S27" s="42"/>
      <c r="T27" s="42"/>
    </row>
    <row r="28" spans="1:20">
      <c r="A28" s="287" t="s">
        <v>133</v>
      </c>
      <c r="B28" s="192" t="s">
        <v>233</v>
      </c>
      <c r="C28" s="42"/>
      <c r="D28" s="42"/>
      <c r="E28" s="42"/>
      <c r="F28" s="42"/>
      <c r="G28" s="42"/>
      <c r="H28" s="42"/>
      <c r="I28" s="42"/>
      <c r="J28" s="42"/>
      <c r="K28" s="42"/>
      <c r="L28" s="42"/>
      <c r="M28" s="42"/>
      <c r="N28" s="42"/>
      <c r="O28" s="42"/>
      <c r="P28" s="42"/>
      <c r="Q28" s="42"/>
      <c r="R28" s="42"/>
      <c r="S28" s="42"/>
      <c r="T28" s="42"/>
    </row>
    <row r="29" spans="1:20">
      <c r="A29" s="3" t="s">
        <v>234</v>
      </c>
      <c r="B29" s="10" t="s">
        <v>235</v>
      </c>
      <c r="C29" s="40">
        <f>C26+C27-C28</f>
        <v>0</v>
      </c>
      <c r="D29" s="40">
        <f t="shared" ref="D29:T29" si="6">D26+D27-D28</f>
        <v>0</v>
      </c>
      <c r="E29" s="40">
        <f t="shared" si="6"/>
        <v>0</v>
      </c>
      <c r="F29" s="40">
        <f t="shared" si="6"/>
        <v>0</v>
      </c>
      <c r="G29" s="40">
        <f t="shared" si="6"/>
        <v>0</v>
      </c>
      <c r="H29" s="40">
        <f t="shared" si="6"/>
        <v>0</v>
      </c>
      <c r="I29" s="40">
        <f t="shared" si="6"/>
        <v>0</v>
      </c>
      <c r="J29" s="40">
        <f t="shared" si="6"/>
        <v>0</v>
      </c>
      <c r="K29" s="40">
        <f t="shared" si="6"/>
        <v>0</v>
      </c>
      <c r="L29" s="40">
        <f t="shared" si="6"/>
        <v>0</v>
      </c>
      <c r="M29" s="40">
        <f t="shared" si="6"/>
        <v>0</v>
      </c>
      <c r="N29" s="40">
        <f t="shared" si="6"/>
        <v>0</v>
      </c>
      <c r="O29" s="40">
        <f t="shared" si="6"/>
        <v>0</v>
      </c>
      <c r="P29" s="40">
        <f t="shared" si="6"/>
        <v>0</v>
      </c>
      <c r="Q29" s="40">
        <f t="shared" si="6"/>
        <v>0</v>
      </c>
      <c r="R29" s="40">
        <f t="shared" si="6"/>
        <v>0</v>
      </c>
      <c r="S29" s="40">
        <f t="shared" si="6"/>
        <v>0</v>
      </c>
      <c r="T29" s="40">
        <f t="shared" si="6"/>
        <v>0</v>
      </c>
    </row>
    <row r="30" spans="1:20">
      <c r="A30" s="291" t="s">
        <v>236</v>
      </c>
      <c r="B30" s="286" t="s">
        <v>237</v>
      </c>
      <c r="C30" s="41"/>
      <c r="D30" s="41"/>
      <c r="E30" s="41"/>
      <c r="F30" s="41"/>
      <c r="G30" s="41"/>
      <c r="H30" s="41"/>
      <c r="I30" s="41"/>
      <c r="J30" s="41"/>
      <c r="K30" s="41"/>
      <c r="L30" s="41"/>
      <c r="M30" s="41"/>
      <c r="N30" s="41"/>
      <c r="O30" s="41"/>
      <c r="P30" s="41"/>
      <c r="Q30" s="41"/>
      <c r="R30" s="41"/>
      <c r="S30" s="41"/>
      <c r="T30" s="41"/>
    </row>
    <row r="31" spans="1:20">
      <c r="A31" s="291" t="s">
        <v>238</v>
      </c>
      <c r="B31" s="286" t="s">
        <v>239</v>
      </c>
      <c r="C31" s="41"/>
      <c r="D31" s="41"/>
      <c r="E31" s="41"/>
      <c r="F31" s="41"/>
      <c r="G31" s="41"/>
      <c r="H31" s="41"/>
      <c r="I31" s="41"/>
      <c r="J31" s="41"/>
      <c r="K31" s="41"/>
      <c r="L31" s="41"/>
      <c r="M31" s="41"/>
      <c r="N31" s="41"/>
      <c r="O31" s="41"/>
      <c r="P31" s="41"/>
      <c r="Q31" s="41"/>
      <c r="R31" s="41"/>
      <c r="S31" s="41"/>
      <c r="T31" s="41"/>
    </row>
    <row r="32" spans="1:20">
      <c r="A32" s="2" t="s">
        <v>240</v>
      </c>
      <c r="B32" s="292" t="s">
        <v>241</v>
      </c>
      <c r="C32" s="39">
        <f>C29-C30-C31</f>
        <v>0</v>
      </c>
      <c r="D32" s="39">
        <f t="shared" ref="D32:T32" si="7">D29-D30-D31</f>
        <v>0</v>
      </c>
      <c r="E32" s="39">
        <f t="shared" si="7"/>
        <v>0</v>
      </c>
      <c r="F32" s="39">
        <f t="shared" si="7"/>
        <v>0</v>
      </c>
      <c r="G32" s="39">
        <f t="shared" si="7"/>
        <v>0</v>
      </c>
      <c r="H32" s="39">
        <f t="shared" si="7"/>
        <v>0</v>
      </c>
      <c r="I32" s="39">
        <f t="shared" si="7"/>
        <v>0</v>
      </c>
      <c r="J32" s="39">
        <f t="shared" si="7"/>
        <v>0</v>
      </c>
      <c r="K32" s="39">
        <f t="shared" si="7"/>
        <v>0</v>
      </c>
      <c r="L32" s="39">
        <f t="shared" si="7"/>
        <v>0</v>
      </c>
      <c r="M32" s="39">
        <f t="shared" si="7"/>
        <v>0</v>
      </c>
      <c r="N32" s="39">
        <f t="shared" si="7"/>
        <v>0</v>
      </c>
      <c r="O32" s="39">
        <f t="shared" si="7"/>
        <v>0</v>
      </c>
      <c r="P32" s="39">
        <f t="shared" si="7"/>
        <v>0</v>
      </c>
      <c r="Q32" s="39">
        <f t="shared" si="7"/>
        <v>0</v>
      </c>
      <c r="R32" s="39">
        <f t="shared" si="7"/>
        <v>0</v>
      </c>
      <c r="S32" s="39">
        <f t="shared" si="7"/>
        <v>0</v>
      </c>
      <c r="T32" s="39">
        <f t="shared" si="7"/>
        <v>0</v>
      </c>
    </row>
    <row r="33" spans="1:60">
      <c r="A33" s="293"/>
      <c r="B33" s="294"/>
      <c r="C33" s="295"/>
      <c r="D33" s="295"/>
      <c r="E33" s="295"/>
      <c r="F33" s="295"/>
      <c r="G33" s="295"/>
      <c r="H33" s="295"/>
      <c r="I33" s="295"/>
      <c r="J33" s="295"/>
      <c r="K33" s="295"/>
      <c r="L33" s="295"/>
      <c r="M33" s="295"/>
      <c r="N33" s="295"/>
      <c r="O33" s="295"/>
      <c r="P33" s="295"/>
      <c r="Q33" s="295"/>
      <c r="R33" s="295"/>
      <c r="S33" s="295"/>
      <c r="T33" s="295"/>
    </row>
    <row r="34" spans="1:60" s="282" customFormat="1">
      <c r="A34" s="28" t="s">
        <v>417</v>
      </c>
      <c r="B34" s="28"/>
      <c r="C34" s="31"/>
      <c r="D34" s="31"/>
      <c r="E34" s="32"/>
      <c r="F34" s="32"/>
      <c r="G34" s="32"/>
      <c r="H34" s="32"/>
      <c r="I34" s="32"/>
      <c r="J34" s="32"/>
      <c r="K34" s="32"/>
      <c r="L34" s="32"/>
      <c r="M34" s="32"/>
      <c r="N34" s="32"/>
      <c r="O34" s="32"/>
      <c r="P34" s="32"/>
      <c r="Q34" s="32"/>
      <c r="R34" s="32"/>
      <c r="S34" s="32"/>
      <c r="T34" s="32"/>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row>
    <row r="36" spans="1:60" s="285" customFormat="1">
      <c r="A36" s="30" t="s">
        <v>31</v>
      </c>
      <c r="B36" s="57" t="s">
        <v>32</v>
      </c>
      <c r="C36" s="34" t="s">
        <v>33</v>
      </c>
      <c r="D36" s="34" t="s">
        <v>33</v>
      </c>
      <c r="E36" s="34" t="s">
        <v>33</v>
      </c>
      <c r="F36" s="34" t="s">
        <v>33</v>
      </c>
      <c r="G36" s="34" t="s">
        <v>33</v>
      </c>
      <c r="H36" s="34" t="s">
        <v>33</v>
      </c>
      <c r="I36" s="34" t="s">
        <v>33</v>
      </c>
      <c r="J36" s="34" t="s">
        <v>33</v>
      </c>
      <c r="K36" s="34" t="s">
        <v>33</v>
      </c>
      <c r="L36" s="34" t="s">
        <v>33</v>
      </c>
      <c r="M36" s="34" t="s">
        <v>33</v>
      </c>
      <c r="N36" s="34" t="s">
        <v>33</v>
      </c>
      <c r="O36" s="34" t="s">
        <v>33</v>
      </c>
      <c r="P36" s="34" t="s">
        <v>33</v>
      </c>
      <c r="Q36" s="34" t="s">
        <v>33</v>
      </c>
      <c r="R36" s="34" t="s">
        <v>33</v>
      </c>
      <c r="S36" s="34" t="s">
        <v>33</v>
      </c>
      <c r="T36" s="34" t="s">
        <v>33</v>
      </c>
    </row>
    <row r="37" spans="1:60">
      <c r="A37" s="4" t="s">
        <v>57</v>
      </c>
      <c r="B37" s="286" t="s">
        <v>206</v>
      </c>
      <c r="C37" s="41">
        <f>SUM(C38:C41)</f>
        <v>0</v>
      </c>
      <c r="D37" s="41">
        <f t="shared" ref="D37:T37" si="8">SUM(D38:D41)</f>
        <v>0</v>
      </c>
      <c r="E37" s="41">
        <f t="shared" si="8"/>
        <v>0</v>
      </c>
      <c r="F37" s="41">
        <f t="shared" si="8"/>
        <v>0</v>
      </c>
      <c r="G37" s="41">
        <f t="shared" si="8"/>
        <v>0</v>
      </c>
      <c r="H37" s="41">
        <f t="shared" si="8"/>
        <v>0</v>
      </c>
      <c r="I37" s="41">
        <f t="shared" si="8"/>
        <v>0</v>
      </c>
      <c r="J37" s="41">
        <f t="shared" si="8"/>
        <v>0</v>
      </c>
      <c r="K37" s="41">
        <f t="shared" si="8"/>
        <v>0</v>
      </c>
      <c r="L37" s="41">
        <f t="shared" si="8"/>
        <v>0</v>
      </c>
      <c r="M37" s="41">
        <f t="shared" si="8"/>
        <v>0</v>
      </c>
      <c r="N37" s="41">
        <f t="shared" si="8"/>
        <v>0</v>
      </c>
      <c r="O37" s="41">
        <f t="shared" si="8"/>
        <v>0</v>
      </c>
      <c r="P37" s="41">
        <f t="shared" si="8"/>
        <v>0</v>
      </c>
      <c r="Q37" s="41">
        <f t="shared" si="8"/>
        <v>0</v>
      </c>
      <c r="R37" s="41">
        <f t="shared" si="8"/>
        <v>0</v>
      </c>
      <c r="S37" s="41">
        <f t="shared" si="8"/>
        <v>0</v>
      </c>
      <c r="T37" s="41">
        <f t="shared" si="8"/>
        <v>0</v>
      </c>
    </row>
    <row r="38" spans="1:60">
      <c r="A38" s="287" t="s">
        <v>58</v>
      </c>
      <c r="B38" s="192" t="s">
        <v>207</v>
      </c>
      <c r="C38" s="42"/>
      <c r="D38" s="42"/>
      <c r="E38" s="42"/>
      <c r="F38" s="42"/>
      <c r="G38" s="42"/>
      <c r="H38" s="42"/>
      <c r="I38" s="42"/>
      <c r="J38" s="42"/>
      <c r="K38" s="42"/>
      <c r="L38" s="42"/>
      <c r="M38" s="42"/>
      <c r="N38" s="42"/>
      <c r="O38" s="42"/>
      <c r="P38" s="42"/>
      <c r="Q38" s="42"/>
      <c r="R38" s="42"/>
      <c r="S38" s="42"/>
      <c r="T38" s="42"/>
    </row>
    <row r="39" spans="1:60">
      <c r="A39" s="287" t="s">
        <v>133</v>
      </c>
      <c r="B39" s="192" t="s">
        <v>208</v>
      </c>
      <c r="C39" s="42"/>
      <c r="D39" s="42"/>
      <c r="E39" s="42"/>
      <c r="F39" s="42"/>
      <c r="G39" s="42"/>
      <c r="H39" s="42"/>
      <c r="I39" s="42"/>
      <c r="J39" s="42"/>
      <c r="K39" s="42"/>
      <c r="L39" s="42"/>
      <c r="M39" s="42"/>
      <c r="N39" s="42"/>
      <c r="O39" s="42"/>
      <c r="P39" s="42"/>
      <c r="Q39" s="42"/>
      <c r="R39" s="42"/>
      <c r="S39" s="42"/>
      <c r="T39" s="42"/>
    </row>
    <row r="40" spans="1:60" ht="26.4">
      <c r="A40" s="287" t="s">
        <v>144</v>
      </c>
      <c r="B40" s="192" t="s">
        <v>209</v>
      </c>
      <c r="C40" s="42"/>
      <c r="D40" s="42"/>
      <c r="E40" s="42"/>
      <c r="F40" s="42"/>
      <c r="G40" s="42"/>
      <c r="H40" s="42"/>
      <c r="I40" s="42"/>
      <c r="J40" s="42"/>
      <c r="K40" s="42"/>
      <c r="L40" s="42"/>
      <c r="M40" s="42"/>
      <c r="N40" s="42"/>
      <c r="O40" s="42"/>
      <c r="P40" s="42"/>
      <c r="Q40" s="42"/>
      <c r="R40" s="42"/>
      <c r="S40" s="42"/>
      <c r="T40" s="42"/>
    </row>
    <row r="41" spans="1:60">
      <c r="A41" s="287" t="s">
        <v>145</v>
      </c>
      <c r="B41" s="192" t="s">
        <v>210</v>
      </c>
      <c r="C41" s="42"/>
      <c r="D41" s="42"/>
      <c r="E41" s="42"/>
      <c r="F41" s="42"/>
      <c r="G41" s="42"/>
      <c r="H41" s="42"/>
      <c r="I41" s="42"/>
      <c r="J41" s="42"/>
      <c r="K41" s="42"/>
      <c r="L41" s="42"/>
      <c r="M41" s="42"/>
      <c r="N41" s="42"/>
      <c r="O41" s="42"/>
      <c r="P41" s="42"/>
      <c r="Q41" s="42"/>
      <c r="R41" s="42"/>
      <c r="S41" s="42"/>
      <c r="T41" s="42"/>
    </row>
    <row r="42" spans="1:60">
      <c r="A42" s="9" t="s">
        <v>59</v>
      </c>
      <c r="B42" s="288" t="s">
        <v>211</v>
      </c>
      <c r="C42" s="41">
        <f>SUM(C43:C50)</f>
        <v>0</v>
      </c>
      <c r="D42" s="41">
        <f t="shared" ref="D42:T42" si="9">SUM(D43:D50)</f>
        <v>0</v>
      </c>
      <c r="E42" s="41">
        <f t="shared" si="9"/>
        <v>0</v>
      </c>
      <c r="F42" s="41">
        <f t="shared" si="9"/>
        <v>0</v>
      </c>
      <c r="G42" s="41">
        <f t="shared" si="9"/>
        <v>0</v>
      </c>
      <c r="H42" s="41">
        <f t="shared" si="9"/>
        <v>0</v>
      </c>
      <c r="I42" s="41">
        <f t="shared" si="9"/>
        <v>0</v>
      </c>
      <c r="J42" s="41">
        <f t="shared" si="9"/>
        <v>0</v>
      </c>
      <c r="K42" s="41">
        <f t="shared" si="9"/>
        <v>0</v>
      </c>
      <c r="L42" s="41">
        <f t="shared" si="9"/>
        <v>0</v>
      </c>
      <c r="M42" s="41">
        <f t="shared" si="9"/>
        <v>0</v>
      </c>
      <c r="N42" s="41">
        <f t="shared" si="9"/>
        <v>0</v>
      </c>
      <c r="O42" s="41">
        <f t="shared" si="9"/>
        <v>0</v>
      </c>
      <c r="P42" s="41">
        <f t="shared" si="9"/>
        <v>0</v>
      </c>
      <c r="Q42" s="41">
        <f t="shared" si="9"/>
        <v>0</v>
      </c>
      <c r="R42" s="41">
        <f t="shared" si="9"/>
        <v>0</v>
      </c>
      <c r="S42" s="41">
        <f t="shared" si="9"/>
        <v>0</v>
      </c>
      <c r="T42" s="41">
        <f t="shared" si="9"/>
        <v>0</v>
      </c>
    </row>
    <row r="43" spans="1:60">
      <c r="A43" s="289" t="s">
        <v>58</v>
      </c>
      <c r="B43" s="290" t="s">
        <v>212</v>
      </c>
      <c r="C43" s="42"/>
      <c r="D43" s="42"/>
      <c r="E43" s="42"/>
      <c r="F43" s="42"/>
      <c r="G43" s="42"/>
      <c r="H43" s="42"/>
      <c r="I43" s="42"/>
      <c r="J43" s="42"/>
      <c r="K43" s="42"/>
      <c r="L43" s="42"/>
      <c r="M43" s="42"/>
      <c r="N43" s="42"/>
      <c r="O43" s="42"/>
      <c r="P43" s="42"/>
      <c r="Q43" s="42"/>
      <c r="R43" s="42"/>
      <c r="S43" s="42"/>
      <c r="T43" s="42"/>
    </row>
    <row r="44" spans="1:60">
      <c r="A44" s="289" t="s">
        <v>133</v>
      </c>
      <c r="B44" s="290" t="s">
        <v>213</v>
      </c>
      <c r="C44" s="42"/>
      <c r="D44" s="42"/>
      <c r="E44" s="42"/>
      <c r="F44" s="42"/>
      <c r="G44" s="42"/>
      <c r="H44" s="42"/>
      <c r="I44" s="42"/>
      <c r="J44" s="42"/>
      <c r="K44" s="42"/>
      <c r="L44" s="42"/>
      <c r="M44" s="42"/>
      <c r="N44" s="42"/>
      <c r="O44" s="42"/>
      <c r="P44" s="42"/>
      <c r="Q44" s="42"/>
      <c r="R44" s="42"/>
      <c r="S44" s="42"/>
      <c r="T44" s="42"/>
    </row>
    <row r="45" spans="1:60">
      <c r="A45" s="289" t="s">
        <v>144</v>
      </c>
      <c r="B45" s="290" t="s">
        <v>214</v>
      </c>
      <c r="C45" s="42"/>
      <c r="D45" s="42"/>
      <c r="E45" s="42"/>
      <c r="F45" s="42"/>
      <c r="G45" s="42"/>
      <c r="H45" s="42"/>
      <c r="I45" s="42"/>
      <c r="J45" s="42"/>
      <c r="K45" s="42"/>
      <c r="L45" s="42"/>
      <c r="M45" s="42"/>
      <c r="N45" s="42"/>
      <c r="O45" s="42"/>
      <c r="P45" s="42"/>
      <c r="Q45" s="42"/>
      <c r="R45" s="42"/>
      <c r="S45" s="42"/>
      <c r="T45" s="42"/>
    </row>
    <row r="46" spans="1:60">
      <c r="A46" s="289" t="s">
        <v>145</v>
      </c>
      <c r="B46" s="290" t="s">
        <v>215</v>
      </c>
      <c r="C46" s="42"/>
      <c r="D46" s="42"/>
      <c r="E46" s="42"/>
      <c r="F46" s="42"/>
      <c r="G46" s="42"/>
      <c r="H46" s="42"/>
      <c r="I46" s="42"/>
      <c r="J46" s="42"/>
      <c r="K46" s="42"/>
      <c r="L46" s="42"/>
      <c r="M46" s="42"/>
      <c r="N46" s="42"/>
      <c r="O46" s="42"/>
      <c r="P46" s="42"/>
      <c r="Q46" s="42"/>
      <c r="R46" s="42"/>
      <c r="S46" s="42"/>
      <c r="T46" s="42"/>
    </row>
    <row r="47" spans="1:60">
      <c r="A47" s="289" t="s">
        <v>146</v>
      </c>
      <c r="B47" s="290" t="s">
        <v>216</v>
      </c>
      <c r="C47" s="42"/>
      <c r="D47" s="42"/>
      <c r="E47" s="42"/>
      <c r="F47" s="42"/>
      <c r="G47" s="42"/>
      <c r="H47" s="42"/>
      <c r="I47" s="42"/>
      <c r="J47" s="42"/>
      <c r="K47" s="42"/>
      <c r="L47" s="42"/>
      <c r="M47" s="42"/>
      <c r="N47" s="42"/>
      <c r="O47" s="42"/>
      <c r="P47" s="42"/>
      <c r="Q47" s="42"/>
      <c r="R47" s="42"/>
      <c r="S47" s="42"/>
      <c r="T47" s="42"/>
    </row>
    <row r="48" spans="1:60">
      <c r="A48" s="289" t="s">
        <v>217</v>
      </c>
      <c r="B48" s="290" t="s">
        <v>218</v>
      </c>
      <c r="C48" s="42"/>
      <c r="D48" s="42"/>
      <c r="E48" s="42"/>
      <c r="F48" s="42"/>
      <c r="G48" s="42"/>
      <c r="H48" s="42"/>
      <c r="I48" s="42"/>
      <c r="J48" s="42"/>
      <c r="K48" s="42"/>
      <c r="L48" s="42"/>
      <c r="M48" s="42"/>
      <c r="N48" s="42"/>
      <c r="O48" s="42"/>
      <c r="P48" s="42"/>
      <c r="Q48" s="42"/>
      <c r="R48" s="42"/>
      <c r="S48" s="42"/>
      <c r="T48" s="42"/>
    </row>
    <row r="49" spans="1:60">
      <c r="A49" s="289" t="s">
        <v>219</v>
      </c>
      <c r="B49" s="290" t="s">
        <v>220</v>
      </c>
      <c r="C49" s="42"/>
      <c r="D49" s="42"/>
      <c r="E49" s="42"/>
      <c r="F49" s="42"/>
      <c r="G49" s="42"/>
      <c r="H49" s="42"/>
      <c r="I49" s="42"/>
      <c r="J49" s="42"/>
      <c r="K49" s="42"/>
      <c r="L49" s="42"/>
      <c r="M49" s="42"/>
      <c r="N49" s="42"/>
      <c r="O49" s="42"/>
      <c r="P49" s="42"/>
      <c r="Q49" s="42"/>
      <c r="R49" s="42"/>
      <c r="S49" s="42"/>
      <c r="T49" s="42"/>
    </row>
    <row r="50" spans="1:60">
      <c r="A50" s="287" t="s">
        <v>221</v>
      </c>
      <c r="B50" s="192" t="s">
        <v>222</v>
      </c>
      <c r="C50" s="42"/>
      <c r="D50" s="42"/>
      <c r="E50" s="42"/>
      <c r="F50" s="42"/>
      <c r="G50" s="42"/>
      <c r="H50" s="42"/>
      <c r="I50" s="42"/>
      <c r="J50" s="42"/>
      <c r="K50" s="42"/>
      <c r="L50" s="42"/>
      <c r="M50" s="42"/>
      <c r="N50" s="42"/>
      <c r="O50" s="42"/>
      <c r="P50" s="42"/>
      <c r="Q50" s="42"/>
      <c r="R50" s="42"/>
      <c r="S50" s="42"/>
      <c r="T50" s="42"/>
    </row>
    <row r="51" spans="1:60">
      <c r="A51" s="3" t="s">
        <v>60</v>
      </c>
      <c r="B51" s="10" t="s">
        <v>223</v>
      </c>
      <c r="C51" s="40">
        <f>C37-C42</f>
        <v>0</v>
      </c>
      <c r="D51" s="40">
        <f t="shared" ref="D51:T51" si="10">D37-D42</f>
        <v>0</v>
      </c>
      <c r="E51" s="40">
        <f t="shared" si="10"/>
        <v>0</v>
      </c>
      <c r="F51" s="40">
        <f t="shared" si="10"/>
        <v>0</v>
      </c>
      <c r="G51" s="40">
        <f t="shared" si="10"/>
        <v>0</v>
      </c>
      <c r="H51" s="40">
        <f t="shared" si="10"/>
        <v>0</v>
      </c>
      <c r="I51" s="40">
        <f t="shared" si="10"/>
        <v>0</v>
      </c>
      <c r="J51" s="40">
        <f t="shared" si="10"/>
        <v>0</v>
      </c>
      <c r="K51" s="40">
        <f t="shared" si="10"/>
        <v>0</v>
      </c>
      <c r="L51" s="40">
        <f t="shared" si="10"/>
        <v>0</v>
      </c>
      <c r="M51" s="40">
        <f t="shared" si="10"/>
        <v>0</v>
      </c>
      <c r="N51" s="40">
        <f t="shared" si="10"/>
        <v>0</v>
      </c>
      <c r="O51" s="40">
        <f t="shared" si="10"/>
        <v>0</v>
      </c>
      <c r="P51" s="40">
        <f t="shared" si="10"/>
        <v>0</v>
      </c>
      <c r="Q51" s="40">
        <f t="shared" si="10"/>
        <v>0</v>
      </c>
      <c r="R51" s="40">
        <f t="shared" si="10"/>
        <v>0</v>
      </c>
      <c r="S51" s="40">
        <f t="shared" si="10"/>
        <v>0</v>
      </c>
      <c r="T51" s="40">
        <f t="shared" si="10"/>
        <v>0</v>
      </c>
    </row>
    <row r="52" spans="1:60">
      <c r="A52" s="4" t="s">
        <v>61</v>
      </c>
      <c r="B52" s="286" t="s">
        <v>224</v>
      </c>
      <c r="C52" s="41">
        <f>SUM(C53:C54)</f>
        <v>0</v>
      </c>
      <c r="D52" s="41">
        <f t="shared" ref="D52:T52" si="11">SUM(D53:D54)</f>
        <v>0</v>
      </c>
      <c r="E52" s="41">
        <f t="shared" si="11"/>
        <v>0</v>
      </c>
      <c r="F52" s="41">
        <f t="shared" si="11"/>
        <v>0</v>
      </c>
      <c r="G52" s="41">
        <f t="shared" si="11"/>
        <v>0</v>
      </c>
      <c r="H52" s="41">
        <f t="shared" si="11"/>
        <v>0</v>
      </c>
      <c r="I52" s="41">
        <f t="shared" si="11"/>
        <v>0</v>
      </c>
      <c r="J52" s="41">
        <f t="shared" si="11"/>
        <v>0</v>
      </c>
      <c r="K52" s="41">
        <f t="shared" si="11"/>
        <v>0</v>
      </c>
      <c r="L52" s="41">
        <f t="shared" si="11"/>
        <v>0</v>
      </c>
      <c r="M52" s="41">
        <f t="shared" si="11"/>
        <v>0</v>
      </c>
      <c r="N52" s="41">
        <f t="shared" si="11"/>
        <v>0</v>
      </c>
      <c r="O52" s="41">
        <f t="shared" si="11"/>
        <v>0</v>
      </c>
      <c r="P52" s="41">
        <f t="shared" si="11"/>
        <v>0</v>
      </c>
      <c r="Q52" s="41">
        <f t="shared" si="11"/>
        <v>0</v>
      </c>
      <c r="R52" s="41">
        <f t="shared" si="11"/>
        <v>0</v>
      </c>
      <c r="S52" s="41">
        <f t="shared" si="11"/>
        <v>0</v>
      </c>
      <c r="T52" s="41">
        <f t="shared" si="11"/>
        <v>0</v>
      </c>
    </row>
    <row r="53" spans="1:60">
      <c r="A53" s="289" t="s">
        <v>58</v>
      </c>
      <c r="B53" s="5" t="s">
        <v>225</v>
      </c>
      <c r="C53" s="42"/>
      <c r="D53" s="42"/>
      <c r="E53" s="42"/>
      <c r="F53" s="42"/>
      <c r="G53" s="42"/>
      <c r="H53" s="42"/>
      <c r="I53" s="42"/>
      <c r="J53" s="42"/>
      <c r="K53" s="42"/>
      <c r="L53" s="42"/>
      <c r="M53" s="42"/>
      <c r="N53" s="42"/>
      <c r="O53" s="42"/>
      <c r="P53" s="42"/>
      <c r="Q53" s="42"/>
      <c r="R53" s="42"/>
      <c r="S53" s="42"/>
      <c r="T53" s="42"/>
    </row>
    <row r="54" spans="1:60">
      <c r="A54" s="289" t="s">
        <v>133</v>
      </c>
      <c r="B54" s="5" t="s">
        <v>226</v>
      </c>
      <c r="C54" s="42"/>
      <c r="D54" s="42"/>
      <c r="E54" s="42"/>
      <c r="F54" s="42"/>
      <c r="G54" s="42"/>
      <c r="H54" s="42"/>
      <c r="I54" s="42"/>
      <c r="J54" s="42"/>
      <c r="K54" s="42"/>
      <c r="L54" s="42"/>
      <c r="M54" s="42"/>
      <c r="N54" s="42"/>
      <c r="O54" s="42"/>
      <c r="P54" s="42"/>
      <c r="Q54" s="42"/>
      <c r="R54" s="42"/>
      <c r="S54" s="42"/>
      <c r="T54" s="42"/>
    </row>
    <row r="55" spans="1:60">
      <c r="A55" s="4" t="s">
        <v>62</v>
      </c>
      <c r="B55" s="286" t="s">
        <v>227</v>
      </c>
      <c r="C55" s="41"/>
      <c r="D55" s="41"/>
      <c r="E55" s="41"/>
      <c r="F55" s="41"/>
      <c r="G55" s="41"/>
      <c r="H55" s="41"/>
      <c r="I55" s="41"/>
      <c r="J55" s="41"/>
      <c r="K55" s="41"/>
      <c r="L55" s="41"/>
      <c r="M55" s="41"/>
      <c r="N55" s="41"/>
      <c r="O55" s="41"/>
      <c r="P55" s="41"/>
      <c r="Q55" s="41"/>
      <c r="R55" s="41"/>
      <c r="S55" s="41"/>
      <c r="T55" s="41"/>
    </row>
    <row r="56" spans="1:60">
      <c r="A56" s="3" t="s">
        <v>63</v>
      </c>
      <c r="B56" s="10" t="s">
        <v>228</v>
      </c>
      <c r="C56" s="40">
        <f>C51+C52-C55</f>
        <v>0</v>
      </c>
      <c r="D56" s="40">
        <f t="shared" ref="D56:T56" si="12">D51+D52-D55</f>
        <v>0</v>
      </c>
      <c r="E56" s="40">
        <f t="shared" si="12"/>
        <v>0</v>
      </c>
      <c r="F56" s="40">
        <f t="shared" si="12"/>
        <v>0</v>
      </c>
      <c r="G56" s="40">
        <f t="shared" si="12"/>
        <v>0</v>
      </c>
      <c r="H56" s="40">
        <f t="shared" si="12"/>
        <v>0</v>
      </c>
      <c r="I56" s="40">
        <f t="shared" si="12"/>
        <v>0</v>
      </c>
      <c r="J56" s="40">
        <f t="shared" si="12"/>
        <v>0</v>
      </c>
      <c r="K56" s="40">
        <f t="shared" si="12"/>
        <v>0</v>
      </c>
      <c r="L56" s="40">
        <f t="shared" si="12"/>
        <v>0</v>
      </c>
      <c r="M56" s="40">
        <f t="shared" si="12"/>
        <v>0</v>
      </c>
      <c r="N56" s="40">
        <f t="shared" si="12"/>
        <v>0</v>
      </c>
      <c r="O56" s="40">
        <f t="shared" si="12"/>
        <v>0</v>
      </c>
      <c r="P56" s="40">
        <f t="shared" si="12"/>
        <v>0</v>
      </c>
      <c r="Q56" s="40">
        <f t="shared" si="12"/>
        <v>0</v>
      </c>
      <c r="R56" s="40">
        <f t="shared" si="12"/>
        <v>0</v>
      </c>
      <c r="S56" s="40">
        <f t="shared" si="12"/>
        <v>0</v>
      </c>
      <c r="T56" s="40">
        <f t="shared" si="12"/>
        <v>0</v>
      </c>
    </row>
    <row r="57" spans="1:60">
      <c r="A57" s="4" t="s">
        <v>64</v>
      </c>
      <c r="B57" s="286" t="s">
        <v>229</v>
      </c>
      <c r="C57" s="41"/>
      <c r="D57" s="41"/>
      <c r="E57" s="41"/>
      <c r="F57" s="41"/>
      <c r="G57" s="41"/>
      <c r="H57" s="41"/>
      <c r="I57" s="41"/>
      <c r="J57" s="41"/>
      <c r="K57" s="41"/>
      <c r="L57" s="41"/>
      <c r="M57" s="41"/>
      <c r="N57" s="41"/>
      <c r="O57" s="41"/>
      <c r="P57" s="41"/>
      <c r="Q57" s="41"/>
      <c r="R57" s="41"/>
      <c r="S57" s="41"/>
      <c r="T57" s="41"/>
    </row>
    <row r="58" spans="1:60" s="8" customFormat="1">
      <c r="A58" s="296" t="s">
        <v>65</v>
      </c>
      <c r="B58" s="286" t="s">
        <v>230</v>
      </c>
      <c r="C58" s="41"/>
      <c r="D58" s="41"/>
      <c r="E58" s="41"/>
      <c r="F58" s="41"/>
      <c r="G58" s="41"/>
      <c r="H58" s="41"/>
      <c r="I58" s="41"/>
      <c r="J58" s="41"/>
      <c r="K58" s="41"/>
      <c r="L58" s="41"/>
      <c r="M58" s="41"/>
      <c r="N58" s="41"/>
      <c r="O58" s="41"/>
      <c r="P58" s="41"/>
      <c r="Q58" s="41"/>
      <c r="R58" s="41"/>
      <c r="S58" s="41"/>
      <c r="T58" s="41"/>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row>
    <row r="59" spans="1:60" ht="13.5" customHeight="1">
      <c r="A59" s="3" t="s">
        <v>58</v>
      </c>
      <c r="B59" s="10" t="s">
        <v>231</v>
      </c>
      <c r="C59" s="40">
        <f>C56+C57-C58</f>
        <v>0</v>
      </c>
      <c r="D59" s="40">
        <f t="shared" ref="D59:T59" si="13">D56+D57-D58</f>
        <v>0</v>
      </c>
      <c r="E59" s="40">
        <f t="shared" si="13"/>
        <v>0</v>
      </c>
      <c r="F59" s="40">
        <f t="shared" si="13"/>
        <v>0</v>
      </c>
      <c r="G59" s="40">
        <f t="shared" si="13"/>
        <v>0</v>
      </c>
      <c r="H59" s="40">
        <f t="shared" si="13"/>
        <v>0</v>
      </c>
      <c r="I59" s="40">
        <f t="shared" si="13"/>
        <v>0</v>
      </c>
      <c r="J59" s="40">
        <f t="shared" si="13"/>
        <v>0</v>
      </c>
      <c r="K59" s="40">
        <f t="shared" si="13"/>
        <v>0</v>
      </c>
      <c r="L59" s="40">
        <f t="shared" si="13"/>
        <v>0</v>
      </c>
      <c r="M59" s="40">
        <f t="shared" si="13"/>
        <v>0</v>
      </c>
      <c r="N59" s="40">
        <f t="shared" si="13"/>
        <v>0</v>
      </c>
      <c r="O59" s="40">
        <f t="shared" si="13"/>
        <v>0</v>
      </c>
      <c r="P59" s="40">
        <f t="shared" si="13"/>
        <v>0</v>
      </c>
      <c r="Q59" s="40">
        <f t="shared" si="13"/>
        <v>0</v>
      </c>
      <c r="R59" s="40">
        <f t="shared" si="13"/>
        <v>0</v>
      </c>
      <c r="S59" s="40">
        <f t="shared" si="13"/>
        <v>0</v>
      </c>
      <c r="T59" s="40">
        <f t="shared" si="13"/>
        <v>0</v>
      </c>
    </row>
    <row r="60" spans="1:60">
      <c r="A60" s="287" t="s">
        <v>58</v>
      </c>
      <c r="B60" s="192" t="s">
        <v>232</v>
      </c>
      <c r="C60" s="42"/>
      <c r="D60" s="42"/>
      <c r="E60" s="42"/>
      <c r="F60" s="42"/>
      <c r="G60" s="42"/>
      <c r="H60" s="42"/>
      <c r="I60" s="42"/>
      <c r="J60" s="42"/>
      <c r="K60" s="42"/>
      <c r="L60" s="42"/>
      <c r="M60" s="42"/>
      <c r="N60" s="42"/>
      <c r="O60" s="42"/>
      <c r="P60" s="42"/>
      <c r="Q60" s="42"/>
      <c r="R60" s="42"/>
      <c r="S60" s="42"/>
      <c r="T60" s="42"/>
    </row>
    <row r="61" spans="1:60">
      <c r="A61" s="287" t="s">
        <v>133</v>
      </c>
      <c r="B61" s="192" t="s">
        <v>233</v>
      </c>
      <c r="C61" s="42"/>
      <c r="D61" s="42"/>
      <c r="E61" s="42"/>
      <c r="F61" s="42"/>
      <c r="G61" s="42"/>
      <c r="H61" s="42"/>
      <c r="I61" s="42"/>
      <c r="J61" s="42"/>
      <c r="K61" s="42"/>
      <c r="L61" s="42"/>
      <c r="M61" s="42"/>
      <c r="N61" s="42"/>
      <c r="O61" s="42"/>
      <c r="P61" s="42"/>
      <c r="Q61" s="42"/>
      <c r="R61" s="42"/>
      <c r="S61" s="42"/>
      <c r="T61" s="42"/>
    </row>
    <row r="62" spans="1:60">
      <c r="A62" s="3" t="s">
        <v>234</v>
      </c>
      <c r="B62" s="10" t="s">
        <v>235</v>
      </c>
      <c r="C62" s="40">
        <f>C59+C60-C61</f>
        <v>0</v>
      </c>
      <c r="D62" s="40">
        <f t="shared" ref="D62:T62" si="14">D59+D60-D61</f>
        <v>0</v>
      </c>
      <c r="E62" s="40">
        <f t="shared" si="14"/>
        <v>0</v>
      </c>
      <c r="F62" s="40">
        <f t="shared" si="14"/>
        <v>0</v>
      </c>
      <c r="G62" s="40">
        <f t="shared" si="14"/>
        <v>0</v>
      </c>
      <c r="H62" s="40">
        <f t="shared" si="14"/>
        <v>0</v>
      </c>
      <c r="I62" s="40">
        <f t="shared" si="14"/>
        <v>0</v>
      </c>
      <c r="J62" s="40">
        <f t="shared" si="14"/>
        <v>0</v>
      </c>
      <c r="K62" s="40">
        <f t="shared" si="14"/>
        <v>0</v>
      </c>
      <c r="L62" s="40">
        <f t="shared" si="14"/>
        <v>0</v>
      </c>
      <c r="M62" s="40">
        <f t="shared" si="14"/>
        <v>0</v>
      </c>
      <c r="N62" s="40">
        <f t="shared" si="14"/>
        <v>0</v>
      </c>
      <c r="O62" s="40">
        <f t="shared" si="14"/>
        <v>0</v>
      </c>
      <c r="P62" s="40">
        <f t="shared" si="14"/>
        <v>0</v>
      </c>
      <c r="Q62" s="40">
        <f t="shared" si="14"/>
        <v>0</v>
      </c>
      <c r="R62" s="40">
        <f t="shared" si="14"/>
        <v>0</v>
      </c>
      <c r="S62" s="40">
        <f t="shared" si="14"/>
        <v>0</v>
      </c>
      <c r="T62" s="40">
        <f t="shared" si="14"/>
        <v>0</v>
      </c>
    </row>
    <row r="63" spans="1:60" s="8" customFormat="1">
      <c r="A63" s="298" t="s">
        <v>236</v>
      </c>
      <c r="B63" s="286" t="s">
        <v>237</v>
      </c>
      <c r="C63" s="41"/>
      <c r="D63" s="41"/>
      <c r="E63" s="41"/>
      <c r="F63" s="41"/>
      <c r="G63" s="41"/>
      <c r="H63" s="41"/>
      <c r="I63" s="41"/>
      <c r="J63" s="41"/>
      <c r="K63" s="41"/>
      <c r="L63" s="41"/>
      <c r="M63" s="41"/>
      <c r="N63" s="41"/>
      <c r="O63" s="41"/>
      <c r="P63" s="41"/>
      <c r="Q63" s="41"/>
      <c r="R63" s="41"/>
      <c r="S63" s="41"/>
      <c r="T63" s="41"/>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7"/>
      <c r="BG63" s="297"/>
      <c r="BH63" s="297"/>
    </row>
    <row r="64" spans="1:60">
      <c r="A64" s="291" t="s">
        <v>238</v>
      </c>
      <c r="B64" s="286" t="s">
        <v>239</v>
      </c>
      <c r="C64" s="41"/>
      <c r="D64" s="41"/>
      <c r="E64" s="41"/>
      <c r="F64" s="41"/>
      <c r="G64" s="41"/>
      <c r="H64" s="41"/>
      <c r="I64" s="41"/>
      <c r="J64" s="41"/>
      <c r="K64" s="41"/>
      <c r="L64" s="41"/>
      <c r="M64" s="41"/>
      <c r="N64" s="41"/>
      <c r="O64" s="41"/>
      <c r="P64" s="41"/>
      <c r="Q64" s="41"/>
      <c r="R64" s="41"/>
      <c r="S64" s="41"/>
      <c r="T64" s="41"/>
    </row>
    <row r="65" spans="1:60">
      <c r="A65" s="2" t="s">
        <v>240</v>
      </c>
      <c r="B65" s="292" t="s">
        <v>241</v>
      </c>
      <c r="C65" s="39">
        <f t="shared" ref="C65:T65" si="15">C62-C63-C64</f>
        <v>0</v>
      </c>
      <c r="D65" s="39">
        <f t="shared" si="15"/>
        <v>0</v>
      </c>
      <c r="E65" s="39">
        <f t="shared" si="15"/>
        <v>0</v>
      </c>
      <c r="F65" s="39">
        <f t="shared" si="15"/>
        <v>0</v>
      </c>
      <c r="G65" s="39">
        <f t="shared" si="15"/>
        <v>0</v>
      </c>
      <c r="H65" s="39">
        <f t="shared" si="15"/>
        <v>0</v>
      </c>
      <c r="I65" s="39">
        <f t="shared" si="15"/>
        <v>0</v>
      </c>
      <c r="J65" s="39">
        <f t="shared" si="15"/>
        <v>0</v>
      </c>
      <c r="K65" s="39">
        <f t="shared" si="15"/>
        <v>0</v>
      </c>
      <c r="L65" s="39">
        <f t="shared" si="15"/>
        <v>0</v>
      </c>
      <c r="M65" s="39">
        <f t="shared" si="15"/>
        <v>0</v>
      </c>
      <c r="N65" s="39">
        <f t="shared" si="15"/>
        <v>0</v>
      </c>
      <c r="O65" s="39">
        <f t="shared" si="15"/>
        <v>0</v>
      </c>
      <c r="P65" s="39">
        <f t="shared" si="15"/>
        <v>0</v>
      </c>
      <c r="Q65" s="39">
        <f t="shared" si="15"/>
        <v>0</v>
      </c>
      <c r="R65" s="39">
        <f t="shared" si="15"/>
        <v>0</v>
      </c>
      <c r="S65" s="39">
        <f t="shared" si="15"/>
        <v>0</v>
      </c>
      <c r="T65" s="39">
        <f t="shared" si="15"/>
        <v>0</v>
      </c>
    </row>
    <row r="66" spans="1:60">
      <c r="A66" s="293"/>
      <c r="B66" s="294"/>
      <c r="C66" s="295"/>
      <c r="D66" s="295"/>
      <c r="E66" s="295"/>
      <c r="F66" s="295"/>
      <c r="G66" s="295"/>
      <c r="H66" s="295"/>
      <c r="I66" s="295"/>
      <c r="J66" s="295"/>
      <c r="K66" s="295"/>
      <c r="L66" s="295"/>
      <c r="M66" s="295"/>
      <c r="N66" s="295"/>
      <c r="O66" s="295"/>
      <c r="P66" s="295"/>
      <c r="Q66" s="295"/>
      <c r="R66" s="295"/>
      <c r="S66" s="295"/>
      <c r="T66" s="295"/>
    </row>
    <row r="67" spans="1:60" s="282" customFormat="1">
      <c r="A67" s="28" t="s">
        <v>418</v>
      </c>
      <c r="B67" s="28"/>
      <c r="C67" s="31"/>
      <c r="D67" s="31"/>
      <c r="E67" s="32"/>
      <c r="F67" s="32"/>
      <c r="G67" s="32"/>
      <c r="H67" s="32"/>
      <c r="I67" s="32"/>
      <c r="J67" s="32"/>
      <c r="K67" s="32"/>
      <c r="L67" s="32"/>
      <c r="M67" s="32"/>
      <c r="N67" s="32"/>
      <c r="O67" s="32"/>
      <c r="P67" s="32"/>
      <c r="Q67" s="32"/>
      <c r="R67" s="32"/>
      <c r="S67" s="32"/>
      <c r="T67" s="32"/>
      <c r="U67" s="281"/>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1"/>
      <c r="AR67" s="281"/>
      <c r="AS67" s="281"/>
      <c r="AT67" s="281"/>
      <c r="AU67" s="281"/>
      <c r="AV67" s="281"/>
      <c r="AW67" s="281"/>
      <c r="AX67" s="281"/>
      <c r="AY67" s="281"/>
      <c r="AZ67" s="281"/>
      <c r="BA67" s="281"/>
      <c r="BB67" s="281"/>
      <c r="BC67" s="281"/>
      <c r="BD67" s="281"/>
      <c r="BE67" s="281"/>
      <c r="BF67" s="281"/>
      <c r="BG67" s="281"/>
      <c r="BH67" s="281"/>
    </row>
    <row r="69" spans="1:60" s="285" customFormat="1">
      <c r="A69" s="30" t="s">
        <v>31</v>
      </c>
      <c r="B69" s="57" t="s">
        <v>32</v>
      </c>
      <c r="C69" s="34" t="s">
        <v>33</v>
      </c>
      <c r="D69" s="34" t="s">
        <v>33</v>
      </c>
      <c r="E69" s="34" t="s">
        <v>33</v>
      </c>
      <c r="F69" s="34" t="s">
        <v>33</v>
      </c>
      <c r="G69" s="34" t="s">
        <v>33</v>
      </c>
      <c r="H69" s="34" t="s">
        <v>33</v>
      </c>
      <c r="I69" s="34" t="s">
        <v>33</v>
      </c>
      <c r="J69" s="34" t="s">
        <v>33</v>
      </c>
      <c r="K69" s="34" t="s">
        <v>33</v>
      </c>
      <c r="L69" s="34" t="s">
        <v>33</v>
      </c>
      <c r="M69" s="34" t="s">
        <v>33</v>
      </c>
      <c r="N69" s="34" t="s">
        <v>33</v>
      </c>
      <c r="O69" s="34" t="s">
        <v>33</v>
      </c>
      <c r="P69" s="34" t="s">
        <v>33</v>
      </c>
      <c r="Q69" s="34" t="s">
        <v>33</v>
      </c>
      <c r="R69" s="34" t="s">
        <v>33</v>
      </c>
      <c r="S69" s="34" t="s">
        <v>33</v>
      </c>
      <c r="T69" s="34" t="s">
        <v>33</v>
      </c>
    </row>
    <row r="70" spans="1:60">
      <c r="A70" s="4" t="s">
        <v>57</v>
      </c>
      <c r="B70" s="286" t="s">
        <v>206</v>
      </c>
      <c r="C70" s="41">
        <f>SUM(C71:C74)</f>
        <v>0</v>
      </c>
      <c r="D70" s="41">
        <f t="shared" ref="D70:T70" si="16">SUM(D71:D74)</f>
        <v>0</v>
      </c>
      <c r="E70" s="41">
        <f t="shared" si="16"/>
        <v>0</v>
      </c>
      <c r="F70" s="41">
        <f t="shared" si="16"/>
        <v>0</v>
      </c>
      <c r="G70" s="41">
        <f t="shared" si="16"/>
        <v>0</v>
      </c>
      <c r="H70" s="41">
        <f t="shared" si="16"/>
        <v>0</v>
      </c>
      <c r="I70" s="41">
        <f t="shared" si="16"/>
        <v>0</v>
      </c>
      <c r="J70" s="41">
        <f t="shared" si="16"/>
        <v>0</v>
      </c>
      <c r="K70" s="41">
        <f t="shared" si="16"/>
        <v>0</v>
      </c>
      <c r="L70" s="41">
        <f t="shared" si="16"/>
        <v>0</v>
      </c>
      <c r="M70" s="41">
        <f t="shared" si="16"/>
        <v>0</v>
      </c>
      <c r="N70" s="41">
        <f t="shared" si="16"/>
        <v>0</v>
      </c>
      <c r="O70" s="41">
        <f t="shared" si="16"/>
        <v>0</v>
      </c>
      <c r="P70" s="41">
        <f t="shared" si="16"/>
        <v>0</v>
      </c>
      <c r="Q70" s="41">
        <f t="shared" si="16"/>
        <v>0</v>
      </c>
      <c r="R70" s="41">
        <f t="shared" si="16"/>
        <v>0</v>
      </c>
      <c r="S70" s="41">
        <f t="shared" si="16"/>
        <v>0</v>
      </c>
      <c r="T70" s="41">
        <f t="shared" si="16"/>
        <v>0</v>
      </c>
    </row>
    <row r="71" spans="1:60">
      <c r="A71" s="287" t="s">
        <v>58</v>
      </c>
      <c r="B71" s="192" t="s">
        <v>207</v>
      </c>
      <c r="C71" s="42">
        <f>C38+C5</f>
        <v>0</v>
      </c>
      <c r="D71" s="42">
        <f t="shared" ref="D71:T71" si="17">D38+D5</f>
        <v>0</v>
      </c>
      <c r="E71" s="42">
        <f t="shared" si="17"/>
        <v>0</v>
      </c>
      <c r="F71" s="42">
        <f t="shared" si="17"/>
        <v>0</v>
      </c>
      <c r="G71" s="42">
        <f t="shared" si="17"/>
        <v>0</v>
      </c>
      <c r="H71" s="42">
        <f t="shared" si="17"/>
        <v>0</v>
      </c>
      <c r="I71" s="42">
        <f t="shared" si="17"/>
        <v>0</v>
      </c>
      <c r="J71" s="42">
        <f t="shared" si="17"/>
        <v>0</v>
      </c>
      <c r="K71" s="42">
        <f t="shared" si="17"/>
        <v>0</v>
      </c>
      <c r="L71" s="42">
        <f t="shared" si="17"/>
        <v>0</v>
      </c>
      <c r="M71" s="42">
        <f t="shared" si="17"/>
        <v>0</v>
      </c>
      <c r="N71" s="42">
        <f t="shared" si="17"/>
        <v>0</v>
      </c>
      <c r="O71" s="42">
        <f t="shared" si="17"/>
        <v>0</v>
      </c>
      <c r="P71" s="42">
        <f t="shared" si="17"/>
        <v>0</v>
      </c>
      <c r="Q71" s="42">
        <f t="shared" si="17"/>
        <v>0</v>
      </c>
      <c r="R71" s="42">
        <f t="shared" si="17"/>
        <v>0</v>
      </c>
      <c r="S71" s="42">
        <f t="shared" si="17"/>
        <v>0</v>
      </c>
      <c r="T71" s="42">
        <f t="shared" si="17"/>
        <v>0</v>
      </c>
    </row>
    <row r="72" spans="1:60">
      <c r="A72" s="287" t="s">
        <v>133</v>
      </c>
      <c r="B72" s="192" t="s">
        <v>208</v>
      </c>
      <c r="C72" s="42">
        <f>C39+C6</f>
        <v>0</v>
      </c>
      <c r="D72" s="42">
        <f t="shared" ref="D72:T72" si="18">D39+D6</f>
        <v>0</v>
      </c>
      <c r="E72" s="42">
        <f t="shared" si="18"/>
        <v>0</v>
      </c>
      <c r="F72" s="42">
        <f t="shared" si="18"/>
        <v>0</v>
      </c>
      <c r="G72" s="42">
        <f t="shared" si="18"/>
        <v>0</v>
      </c>
      <c r="H72" s="42">
        <f t="shared" si="18"/>
        <v>0</v>
      </c>
      <c r="I72" s="42">
        <f t="shared" si="18"/>
        <v>0</v>
      </c>
      <c r="J72" s="42">
        <f t="shared" si="18"/>
        <v>0</v>
      </c>
      <c r="K72" s="42">
        <f t="shared" si="18"/>
        <v>0</v>
      </c>
      <c r="L72" s="42">
        <f t="shared" si="18"/>
        <v>0</v>
      </c>
      <c r="M72" s="42">
        <f t="shared" si="18"/>
        <v>0</v>
      </c>
      <c r="N72" s="42">
        <f t="shared" si="18"/>
        <v>0</v>
      </c>
      <c r="O72" s="42">
        <f t="shared" si="18"/>
        <v>0</v>
      </c>
      <c r="P72" s="42">
        <f t="shared" si="18"/>
        <v>0</v>
      </c>
      <c r="Q72" s="42">
        <f t="shared" si="18"/>
        <v>0</v>
      </c>
      <c r="R72" s="42">
        <f t="shared" si="18"/>
        <v>0</v>
      </c>
      <c r="S72" s="42">
        <f t="shared" si="18"/>
        <v>0</v>
      </c>
      <c r="T72" s="42">
        <f t="shared" si="18"/>
        <v>0</v>
      </c>
    </row>
    <row r="73" spans="1:60" ht="26.4">
      <c r="A73" s="287" t="s">
        <v>144</v>
      </c>
      <c r="B73" s="192" t="s">
        <v>209</v>
      </c>
      <c r="C73" s="42">
        <f>C40+C7</f>
        <v>0</v>
      </c>
      <c r="D73" s="42">
        <f t="shared" ref="D73:T73" si="19">D40+D7</f>
        <v>0</v>
      </c>
      <c r="E73" s="42">
        <f t="shared" si="19"/>
        <v>0</v>
      </c>
      <c r="F73" s="42">
        <f t="shared" si="19"/>
        <v>0</v>
      </c>
      <c r="G73" s="42">
        <f t="shared" si="19"/>
        <v>0</v>
      </c>
      <c r="H73" s="42">
        <f t="shared" si="19"/>
        <v>0</v>
      </c>
      <c r="I73" s="42">
        <f t="shared" si="19"/>
        <v>0</v>
      </c>
      <c r="J73" s="42">
        <f t="shared" si="19"/>
        <v>0</v>
      </c>
      <c r="K73" s="42">
        <f t="shared" si="19"/>
        <v>0</v>
      </c>
      <c r="L73" s="42">
        <f t="shared" si="19"/>
        <v>0</v>
      </c>
      <c r="M73" s="42">
        <f t="shared" si="19"/>
        <v>0</v>
      </c>
      <c r="N73" s="42">
        <f t="shared" si="19"/>
        <v>0</v>
      </c>
      <c r="O73" s="42">
        <f t="shared" si="19"/>
        <v>0</v>
      </c>
      <c r="P73" s="42">
        <f t="shared" si="19"/>
        <v>0</v>
      </c>
      <c r="Q73" s="42">
        <f t="shared" si="19"/>
        <v>0</v>
      </c>
      <c r="R73" s="42">
        <f t="shared" si="19"/>
        <v>0</v>
      </c>
      <c r="S73" s="42">
        <f t="shared" si="19"/>
        <v>0</v>
      </c>
      <c r="T73" s="42">
        <f t="shared" si="19"/>
        <v>0</v>
      </c>
    </row>
    <row r="74" spans="1:60">
      <c r="A74" s="287" t="s">
        <v>145</v>
      </c>
      <c r="B74" s="192" t="s">
        <v>210</v>
      </c>
      <c r="C74" s="42">
        <f>C41+C8</f>
        <v>0</v>
      </c>
      <c r="D74" s="42">
        <f t="shared" ref="D74:T74" si="20">D41+D8</f>
        <v>0</v>
      </c>
      <c r="E74" s="42">
        <f t="shared" si="20"/>
        <v>0</v>
      </c>
      <c r="F74" s="42">
        <f t="shared" si="20"/>
        <v>0</v>
      </c>
      <c r="G74" s="42">
        <f t="shared" si="20"/>
        <v>0</v>
      </c>
      <c r="H74" s="42">
        <f t="shared" si="20"/>
        <v>0</v>
      </c>
      <c r="I74" s="42">
        <f t="shared" si="20"/>
        <v>0</v>
      </c>
      <c r="J74" s="42">
        <f t="shared" si="20"/>
        <v>0</v>
      </c>
      <c r="K74" s="42">
        <f t="shared" si="20"/>
        <v>0</v>
      </c>
      <c r="L74" s="42">
        <f t="shared" si="20"/>
        <v>0</v>
      </c>
      <c r="M74" s="42">
        <f t="shared" si="20"/>
        <v>0</v>
      </c>
      <c r="N74" s="42">
        <f t="shared" si="20"/>
        <v>0</v>
      </c>
      <c r="O74" s="42">
        <f t="shared" si="20"/>
        <v>0</v>
      </c>
      <c r="P74" s="42">
        <f t="shared" si="20"/>
        <v>0</v>
      </c>
      <c r="Q74" s="42">
        <f t="shared" si="20"/>
        <v>0</v>
      </c>
      <c r="R74" s="42">
        <f t="shared" si="20"/>
        <v>0</v>
      </c>
      <c r="S74" s="42">
        <f t="shared" si="20"/>
        <v>0</v>
      </c>
      <c r="T74" s="42">
        <f t="shared" si="20"/>
        <v>0</v>
      </c>
    </row>
    <row r="75" spans="1:60">
      <c r="A75" s="9" t="s">
        <v>59</v>
      </c>
      <c r="B75" s="288" t="s">
        <v>211</v>
      </c>
      <c r="C75" s="41">
        <f>SUM(C76:C83)</f>
        <v>0</v>
      </c>
      <c r="D75" s="41">
        <f t="shared" ref="D75:T75" si="21">SUM(D76:D83)</f>
        <v>0</v>
      </c>
      <c r="E75" s="41">
        <f t="shared" si="21"/>
        <v>0</v>
      </c>
      <c r="F75" s="41">
        <f t="shared" si="21"/>
        <v>0</v>
      </c>
      <c r="G75" s="41">
        <f t="shared" si="21"/>
        <v>0</v>
      </c>
      <c r="H75" s="41">
        <f t="shared" si="21"/>
        <v>0</v>
      </c>
      <c r="I75" s="41">
        <f t="shared" si="21"/>
        <v>0</v>
      </c>
      <c r="J75" s="41">
        <f t="shared" si="21"/>
        <v>0</v>
      </c>
      <c r="K75" s="41">
        <f t="shared" si="21"/>
        <v>0</v>
      </c>
      <c r="L75" s="41">
        <f t="shared" si="21"/>
        <v>0</v>
      </c>
      <c r="M75" s="41">
        <f t="shared" si="21"/>
        <v>0</v>
      </c>
      <c r="N75" s="41">
        <f t="shared" si="21"/>
        <v>0</v>
      </c>
      <c r="O75" s="41">
        <f t="shared" si="21"/>
        <v>0</v>
      </c>
      <c r="P75" s="41">
        <f t="shared" si="21"/>
        <v>0</v>
      </c>
      <c r="Q75" s="41">
        <f t="shared" si="21"/>
        <v>0</v>
      </c>
      <c r="R75" s="41">
        <f t="shared" si="21"/>
        <v>0</v>
      </c>
      <c r="S75" s="41">
        <f t="shared" si="21"/>
        <v>0</v>
      </c>
      <c r="T75" s="41">
        <f t="shared" si="21"/>
        <v>0</v>
      </c>
    </row>
    <row r="76" spans="1:60">
      <c r="A76" s="289" t="s">
        <v>58</v>
      </c>
      <c r="B76" s="290" t="s">
        <v>212</v>
      </c>
      <c r="C76" s="42">
        <f t="shared" ref="C76:C83" si="22">C43+C10</f>
        <v>0</v>
      </c>
      <c r="D76" s="42">
        <f t="shared" ref="D76:T76" si="23">D43+D10</f>
        <v>0</v>
      </c>
      <c r="E76" s="42">
        <f t="shared" si="23"/>
        <v>0</v>
      </c>
      <c r="F76" s="42">
        <f t="shared" si="23"/>
        <v>0</v>
      </c>
      <c r="G76" s="42">
        <f t="shared" si="23"/>
        <v>0</v>
      </c>
      <c r="H76" s="42">
        <f t="shared" si="23"/>
        <v>0</v>
      </c>
      <c r="I76" s="42">
        <f t="shared" si="23"/>
        <v>0</v>
      </c>
      <c r="J76" s="42">
        <f t="shared" si="23"/>
        <v>0</v>
      </c>
      <c r="K76" s="42">
        <f t="shared" si="23"/>
        <v>0</v>
      </c>
      <c r="L76" s="42">
        <f t="shared" si="23"/>
        <v>0</v>
      </c>
      <c r="M76" s="42">
        <f t="shared" si="23"/>
        <v>0</v>
      </c>
      <c r="N76" s="42">
        <f t="shared" si="23"/>
        <v>0</v>
      </c>
      <c r="O76" s="42">
        <f t="shared" si="23"/>
        <v>0</v>
      </c>
      <c r="P76" s="42">
        <f t="shared" si="23"/>
        <v>0</v>
      </c>
      <c r="Q76" s="42">
        <f t="shared" si="23"/>
        <v>0</v>
      </c>
      <c r="R76" s="42">
        <f t="shared" si="23"/>
        <v>0</v>
      </c>
      <c r="S76" s="42">
        <f t="shared" si="23"/>
        <v>0</v>
      </c>
      <c r="T76" s="42">
        <f t="shared" si="23"/>
        <v>0</v>
      </c>
    </row>
    <row r="77" spans="1:60">
      <c r="A77" s="289" t="s">
        <v>133</v>
      </c>
      <c r="B77" s="290" t="s">
        <v>213</v>
      </c>
      <c r="C77" s="42">
        <f t="shared" si="22"/>
        <v>0</v>
      </c>
      <c r="D77" s="42">
        <f t="shared" ref="D77:T77" si="24">D44+D11</f>
        <v>0</v>
      </c>
      <c r="E77" s="42">
        <f t="shared" si="24"/>
        <v>0</v>
      </c>
      <c r="F77" s="42">
        <f t="shared" si="24"/>
        <v>0</v>
      </c>
      <c r="G77" s="42">
        <f t="shared" si="24"/>
        <v>0</v>
      </c>
      <c r="H77" s="42">
        <f t="shared" si="24"/>
        <v>0</v>
      </c>
      <c r="I77" s="42">
        <f t="shared" si="24"/>
        <v>0</v>
      </c>
      <c r="J77" s="42">
        <f t="shared" si="24"/>
        <v>0</v>
      </c>
      <c r="K77" s="42">
        <f t="shared" si="24"/>
        <v>0</v>
      </c>
      <c r="L77" s="42">
        <f t="shared" si="24"/>
        <v>0</v>
      </c>
      <c r="M77" s="42">
        <f t="shared" si="24"/>
        <v>0</v>
      </c>
      <c r="N77" s="42">
        <f t="shared" si="24"/>
        <v>0</v>
      </c>
      <c r="O77" s="42">
        <f t="shared" si="24"/>
        <v>0</v>
      </c>
      <c r="P77" s="42">
        <f t="shared" si="24"/>
        <v>0</v>
      </c>
      <c r="Q77" s="42">
        <f t="shared" si="24"/>
        <v>0</v>
      </c>
      <c r="R77" s="42">
        <f t="shared" si="24"/>
        <v>0</v>
      </c>
      <c r="S77" s="42">
        <f t="shared" si="24"/>
        <v>0</v>
      </c>
      <c r="T77" s="42">
        <f t="shared" si="24"/>
        <v>0</v>
      </c>
    </row>
    <row r="78" spans="1:60">
      <c r="A78" s="289" t="s">
        <v>144</v>
      </c>
      <c r="B78" s="290" t="s">
        <v>214</v>
      </c>
      <c r="C78" s="42">
        <f t="shared" si="22"/>
        <v>0</v>
      </c>
      <c r="D78" s="42">
        <f t="shared" ref="D78:T78" si="25">D45+D12</f>
        <v>0</v>
      </c>
      <c r="E78" s="42">
        <f t="shared" si="25"/>
        <v>0</v>
      </c>
      <c r="F78" s="42">
        <f t="shared" si="25"/>
        <v>0</v>
      </c>
      <c r="G78" s="42">
        <f t="shared" si="25"/>
        <v>0</v>
      </c>
      <c r="H78" s="42">
        <f t="shared" si="25"/>
        <v>0</v>
      </c>
      <c r="I78" s="42">
        <f t="shared" si="25"/>
        <v>0</v>
      </c>
      <c r="J78" s="42">
        <f t="shared" si="25"/>
        <v>0</v>
      </c>
      <c r="K78" s="42">
        <f t="shared" si="25"/>
        <v>0</v>
      </c>
      <c r="L78" s="42">
        <f t="shared" si="25"/>
        <v>0</v>
      </c>
      <c r="M78" s="42">
        <f t="shared" si="25"/>
        <v>0</v>
      </c>
      <c r="N78" s="42">
        <f t="shared" si="25"/>
        <v>0</v>
      </c>
      <c r="O78" s="42">
        <f t="shared" si="25"/>
        <v>0</v>
      </c>
      <c r="P78" s="42">
        <f t="shared" si="25"/>
        <v>0</v>
      </c>
      <c r="Q78" s="42">
        <f t="shared" si="25"/>
        <v>0</v>
      </c>
      <c r="R78" s="42">
        <f t="shared" si="25"/>
        <v>0</v>
      </c>
      <c r="S78" s="42">
        <f t="shared" si="25"/>
        <v>0</v>
      </c>
      <c r="T78" s="42">
        <f t="shared" si="25"/>
        <v>0</v>
      </c>
    </row>
    <row r="79" spans="1:60">
      <c r="A79" s="289" t="s">
        <v>145</v>
      </c>
      <c r="B79" s="290" t="s">
        <v>215</v>
      </c>
      <c r="C79" s="42">
        <f t="shared" si="22"/>
        <v>0</v>
      </c>
      <c r="D79" s="42">
        <f t="shared" ref="D79:T79" si="26">D46+D13</f>
        <v>0</v>
      </c>
      <c r="E79" s="42">
        <f t="shared" si="26"/>
        <v>0</v>
      </c>
      <c r="F79" s="42">
        <f t="shared" si="26"/>
        <v>0</v>
      </c>
      <c r="G79" s="42">
        <f t="shared" si="26"/>
        <v>0</v>
      </c>
      <c r="H79" s="42">
        <f t="shared" si="26"/>
        <v>0</v>
      </c>
      <c r="I79" s="42">
        <f t="shared" si="26"/>
        <v>0</v>
      </c>
      <c r="J79" s="42">
        <f t="shared" si="26"/>
        <v>0</v>
      </c>
      <c r="K79" s="42">
        <f t="shared" si="26"/>
        <v>0</v>
      </c>
      <c r="L79" s="42">
        <f t="shared" si="26"/>
        <v>0</v>
      </c>
      <c r="M79" s="42">
        <f t="shared" si="26"/>
        <v>0</v>
      </c>
      <c r="N79" s="42">
        <f t="shared" si="26"/>
        <v>0</v>
      </c>
      <c r="O79" s="42">
        <f t="shared" si="26"/>
        <v>0</v>
      </c>
      <c r="P79" s="42">
        <f t="shared" si="26"/>
        <v>0</v>
      </c>
      <c r="Q79" s="42">
        <f t="shared" si="26"/>
        <v>0</v>
      </c>
      <c r="R79" s="42">
        <f t="shared" si="26"/>
        <v>0</v>
      </c>
      <c r="S79" s="42">
        <f t="shared" si="26"/>
        <v>0</v>
      </c>
      <c r="T79" s="42">
        <f t="shared" si="26"/>
        <v>0</v>
      </c>
    </row>
    <row r="80" spans="1:60">
      <c r="A80" s="289" t="s">
        <v>146</v>
      </c>
      <c r="B80" s="290" t="s">
        <v>216</v>
      </c>
      <c r="C80" s="42">
        <f t="shared" si="22"/>
        <v>0</v>
      </c>
      <c r="D80" s="42">
        <f t="shared" ref="D80:T80" si="27">D47+D14</f>
        <v>0</v>
      </c>
      <c r="E80" s="42">
        <f t="shared" si="27"/>
        <v>0</v>
      </c>
      <c r="F80" s="42">
        <f t="shared" si="27"/>
        <v>0</v>
      </c>
      <c r="G80" s="42">
        <f t="shared" si="27"/>
        <v>0</v>
      </c>
      <c r="H80" s="42">
        <f t="shared" si="27"/>
        <v>0</v>
      </c>
      <c r="I80" s="42">
        <f t="shared" si="27"/>
        <v>0</v>
      </c>
      <c r="J80" s="42">
        <f t="shared" si="27"/>
        <v>0</v>
      </c>
      <c r="K80" s="42">
        <f t="shared" si="27"/>
        <v>0</v>
      </c>
      <c r="L80" s="42">
        <f t="shared" si="27"/>
        <v>0</v>
      </c>
      <c r="M80" s="42">
        <f t="shared" si="27"/>
        <v>0</v>
      </c>
      <c r="N80" s="42">
        <f t="shared" si="27"/>
        <v>0</v>
      </c>
      <c r="O80" s="42">
        <f t="shared" si="27"/>
        <v>0</v>
      </c>
      <c r="P80" s="42">
        <f t="shared" si="27"/>
        <v>0</v>
      </c>
      <c r="Q80" s="42">
        <f t="shared" si="27"/>
        <v>0</v>
      </c>
      <c r="R80" s="42">
        <f t="shared" si="27"/>
        <v>0</v>
      </c>
      <c r="S80" s="42">
        <f t="shared" si="27"/>
        <v>0</v>
      </c>
      <c r="T80" s="42">
        <f t="shared" si="27"/>
        <v>0</v>
      </c>
    </row>
    <row r="81" spans="1:20">
      <c r="A81" s="289" t="s">
        <v>217</v>
      </c>
      <c r="B81" s="290" t="s">
        <v>218</v>
      </c>
      <c r="C81" s="42">
        <f t="shared" si="22"/>
        <v>0</v>
      </c>
      <c r="D81" s="42">
        <f t="shared" ref="D81:T81" si="28">D48+D15</f>
        <v>0</v>
      </c>
      <c r="E81" s="42">
        <f t="shared" si="28"/>
        <v>0</v>
      </c>
      <c r="F81" s="42">
        <f t="shared" si="28"/>
        <v>0</v>
      </c>
      <c r="G81" s="42">
        <f t="shared" si="28"/>
        <v>0</v>
      </c>
      <c r="H81" s="42">
        <f t="shared" si="28"/>
        <v>0</v>
      </c>
      <c r="I81" s="42">
        <f t="shared" si="28"/>
        <v>0</v>
      </c>
      <c r="J81" s="42">
        <f t="shared" si="28"/>
        <v>0</v>
      </c>
      <c r="K81" s="42">
        <f t="shared" si="28"/>
        <v>0</v>
      </c>
      <c r="L81" s="42">
        <f t="shared" si="28"/>
        <v>0</v>
      </c>
      <c r="M81" s="42">
        <f t="shared" si="28"/>
        <v>0</v>
      </c>
      <c r="N81" s="42">
        <f t="shared" si="28"/>
        <v>0</v>
      </c>
      <c r="O81" s="42">
        <f t="shared" si="28"/>
        <v>0</v>
      </c>
      <c r="P81" s="42">
        <f t="shared" si="28"/>
        <v>0</v>
      </c>
      <c r="Q81" s="42">
        <f t="shared" si="28"/>
        <v>0</v>
      </c>
      <c r="R81" s="42">
        <f t="shared" si="28"/>
        <v>0</v>
      </c>
      <c r="S81" s="42">
        <f t="shared" si="28"/>
        <v>0</v>
      </c>
      <c r="T81" s="42">
        <f t="shared" si="28"/>
        <v>0</v>
      </c>
    </row>
    <row r="82" spans="1:20">
      <c r="A82" s="289" t="s">
        <v>219</v>
      </c>
      <c r="B82" s="290" t="s">
        <v>220</v>
      </c>
      <c r="C82" s="42">
        <f t="shared" si="22"/>
        <v>0</v>
      </c>
      <c r="D82" s="42">
        <f t="shared" ref="D82:T82" si="29">D49+D16</f>
        <v>0</v>
      </c>
      <c r="E82" s="42">
        <f t="shared" si="29"/>
        <v>0</v>
      </c>
      <c r="F82" s="42">
        <f t="shared" si="29"/>
        <v>0</v>
      </c>
      <c r="G82" s="42">
        <f t="shared" si="29"/>
        <v>0</v>
      </c>
      <c r="H82" s="42">
        <f t="shared" si="29"/>
        <v>0</v>
      </c>
      <c r="I82" s="42">
        <f t="shared" si="29"/>
        <v>0</v>
      </c>
      <c r="J82" s="42">
        <f t="shared" si="29"/>
        <v>0</v>
      </c>
      <c r="K82" s="42">
        <f t="shared" si="29"/>
        <v>0</v>
      </c>
      <c r="L82" s="42">
        <f t="shared" si="29"/>
        <v>0</v>
      </c>
      <c r="M82" s="42">
        <f t="shared" si="29"/>
        <v>0</v>
      </c>
      <c r="N82" s="42">
        <f t="shared" si="29"/>
        <v>0</v>
      </c>
      <c r="O82" s="42">
        <f t="shared" si="29"/>
        <v>0</v>
      </c>
      <c r="P82" s="42">
        <f t="shared" si="29"/>
        <v>0</v>
      </c>
      <c r="Q82" s="42">
        <f t="shared" si="29"/>
        <v>0</v>
      </c>
      <c r="R82" s="42">
        <f t="shared" si="29"/>
        <v>0</v>
      </c>
      <c r="S82" s="42">
        <f t="shared" si="29"/>
        <v>0</v>
      </c>
      <c r="T82" s="42">
        <f t="shared" si="29"/>
        <v>0</v>
      </c>
    </row>
    <row r="83" spans="1:20">
      <c r="A83" s="287" t="s">
        <v>221</v>
      </c>
      <c r="B83" s="192" t="s">
        <v>222</v>
      </c>
      <c r="C83" s="42">
        <f t="shared" si="22"/>
        <v>0</v>
      </c>
      <c r="D83" s="42">
        <f t="shared" ref="D83:T83" si="30">D50+D17</f>
        <v>0</v>
      </c>
      <c r="E83" s="42">
        <f t="shared" si="30"/>
        <v>0</v>
      </c>
      <c r="F83" s="42">
        <f t="shared" si="30"/>
        <v>0</v>
      </c>
      <c r="G83" s="42">
        <f t="shared" si="30"/>
        <v>0</v>
      </c>
      <c r="H83" s="42">
        <f t="shared" si="30"/>
        <v>0</v>
      </c>
      <c r="I83" s="42">
        <f t="shared" si="30"/>
        <v>0</v>
      </c>
      <c r="J83" s="42">
        <f t="shared" si="30"/>
        <v>0</v>
      </c>
      <c r="K83" s="42">
        <f t="shared" si="30"/>
        <v>0</v>
      </c>
      <c r="L83" s="42">
        <f t="shared" si="30"/>
        <v>0</v>
      </c>
      <c r="M83" s="42">
        <f t="shared" si="30"/>
        <v>0</v>
      </c>
      <c r="N83" s="42">
        <f t="shared" si="30"/>
        <v>0</v>
      </c>
      <c r="O83" s="42">
        <f t="shared" si="30"/>
        <v>0</v>
      </c>
      <c r="P83" s="42">
        <f t="shared" si="30"/>
        <v>0</v>
      </c>
      <c r="Q83" s="42">
        <f t="shared" si="30"/>
        <v>0</v>
      </c>
      <c r="R83" s="42">
        <f t="shared" si="30"/>
        <v>0</v>
      </c>
      <c r="S83" s="42">
        <f t="shared" si="30"/>
        <v>0</v>
      </c>
      <c r="T83" s="42">
        <f t="shared" si="30"/>
        <v>0</v>
      </c>
    </row>
    <row r="84" spans="1:20">
      <c r="A84" s="3" t="s">
        <v>60</v>
      </c>
      <c r="B84" s="10" t="s">
        <v>223</v>
      </c>
      <c r="C84" s="40">
        <f>C70-C75</f>
        <v>0</v>
      </c>
      <c r="D84" s="40">
        <f t="shared" ref="D84:T84" si="31">D70-D75</f>
        <v>0</v>
      </c>
      <c r="E84" s="40">
        <f t="shared" si="31"/>
        <v>0</v>
      </c>
      <c r="F84" s="40">
        <f t="shared" si="31"/>
        <v>0</v>
      </c>
      <c r="G84" s="40">
        <f t="shared" si="31"/>
        <v>0</v>
      </c>
      <c r="H84" s="40">
        <f t="shared" si="31"/>
        <v>0</v>
      </c>
      <c r="I84" s="40">
        <f t="shared" si="31"/>
        <v>0</v>
      </c>
      <c r="J84" s="40">
        <f t="shared" si="31"/>
        <v>0</v>
      </c>
      <c r="K84" s="40">
        <f t="shared" si="31"/>
        <v>0</v>
      </c>
      <c r="L84" s="40">
        <f t="shared" si="31"/>
        <v>0</v>
      </c>
      <c r="M84" s="40">
        <f t="shared" si="31"/>
        <v>0</v>
      </c>
      <c r="N84" s="40">
        <f t="shared" si="31"/>
        <v>0</v>
      </c>
      <c r="O84" s="40">
        <f t="shared" si="31"/>
        <v>0</v>
      </c>
      <c r="P84" s="40">
        <f t="shared" si="31"/>
        <v>0</v>
      </c>
      <c r="Q84" s="40">
        <f t="shared" si="31"/>
        <v>0</v>
      </c>
      <c r="R84" s="40">
        <f t="shared" si="31"/>
        <v>0</v>
      </c>
      <c r="S84" s="40">
        <f t="shared" si="31"/>
        <v>0</v>
      </c>
      <c r="T84" s="40">
        <f t="shared" si="31"/>
        <v>0</v>
      </c>
    </row>
    <row r="85" spans="1:20">
      <c r="A85" s="4" t="s">
        <v>61</v>
      </c>
      <c r="B85" s="286" t="s">
        <v>224</v>
      </c>
      <c r="C85" s="41">
        <f>SUM(C86:C87)</f>
        <v>0</v>
      </c>
      <c r="D85" s="41">
        <f t="shared" ref="D85:T85" si="32">SUM(D86:D87)</f>
        <v>0</v>
      </c>
      <c r="E85" s="41">
        <f t="shared" si="32"/>
        <v>0</v>
      </c>
      <c r="F85" s="41">
        <f t="shared" si="32"/>
        <v>0</v>
      </c>
      <c r="G85" s="41">
        <f t="shared" si="32"/>
        <v>0</v>
      </c>
      <c r="H85" s="41">
        <f t="shared" si="32"/>
        <v>0</v>
      </c>
      <c r="I85" s="41">
        <f t="shared" si="32"/>
        <v>0</v>
      </c>
      <c r="J85" s="41">
        <f t="shared" si="32"/>
        <v>0</v>
      </c>
      <c r="K85" s="41">
        <f t="shared" si="32"/>
        <v>0</v>
      </c>
      <c r="L85" s="41">
        <f t="shared" si="32"/>
        <v>0</v>
      </c>
      <c r="M85" s="41">
        <f t="shared" si="32"/>
        <v>0</v>
      </c>
      <c r="N85" s="41">
        <f t="shared" si="32"/>
        <v>0</v>
      </c>
      <c r="O85" s="41">
        <f t="shared" si="32"/>
        <v>0</v>
      </c>
      <c r="P85" s="41">
        <f t="shared" si="32"/>
        <v>0</v>
      </c>
      <c r="Q85" s="41">
        <f t="shared" si="32"/>
        <v>0</v>
      </c>
      <c r="R85" s="41">
        <f t="shared" si="32"/>
        <v>0</v>
      </c>
      <c r="S85" s="41">
        <f t="shared" si="32"/>
        <v>0</v>
      </c>
      <c r="T85" s="41">
        <f t="shared" si="32"/>
        <v>0</v>
      </c>
    </row>
    <row r="86" spans="1:20">
      <c r="A86" s="289" t="s">
        <v>58</v>
      </c>
      <c r="B86" s="5" t="s">
        <v>225</v>
      </c>
      <c r="C86" s="42">
        <f>C53+C20</f>
        <v>0</v>
      </c>
      <c r="D86" s="42">
        <f t="shared" ref="D86:T86" si="33">D53+D20</f>
        <v>0</v>
      </c>
      <c r="E86" s="42">
        <f t="shared" si="33"/>
        <v>0</v>
      </c>
      <c r="F86" s="42">
        <f t="shared" si="33"/>
        <v>0</v>
      </c>
      <c r="G86" s="42">
        <f t="shared" si="33"/>
        <v>0</v>
      </c>
      <c r="H86" s="42">
        <f t="shared" si="33"/>
        <v>0</v>
      </c>
      <c r="I86" s="42">
        <f t="shared" si="33"/>
        <v>0</v>
      </c>
      <c r="J86" s="42">
        <f t="shared" si="33"/>
        <v>0</v>
      </c>
      <c r="K86" s="42">
        <f t="shared" si="33"/>
        <v>0</v>
      </c>
      <c r="L86" s="42">
        <f t="shared" si="33"/>
        <v>0</v>
      </c>
      <c r="M86" s="42">
        <f t="shared" si="33"/>
        <v>0</v>
      </c>
      <c r="N86" s="42">
        <f t="shared" si="33"/>
        <v>0</v>
      </c>
      <c r="O86" s="42">
        <f t="shared" si="33"/>
        <v>0</v>
      </c>
      <c r="P86" s="42">
        <f t="shared" si="33"/>
        <v>0</v>
      </c>
      <c r="Q86" s="42">
        <f t="shared" si="33"/>
        <v>0</v>
      </c>
      <c r="R86" s="42">
        <f t="shared" si="33"/>
        <v>0</v>
      </c>
      <c r="S86" s="42">
        <f t="shared" si="33"/>
        <v>0</v>
      </c>
      <c r="T86" s="42">
        <f t="shared" si="33"/>
        <v>0</v>
      </c>
    </row>
    <row r="87" spans="1:20">
      <c r="A87" s="289" t="s">
        <v>133</v>
      </c>
      <c r="B87" s="5" t="s">
        <v>226</v>
      </c>
      <c r="C87" s="42">
        <f>C54+C21</f>
        <v>0</v>
      </c>
      <c r="D87" s="42">
        <f t="shared" ref="D87:T87" si="34">D54+D21</f>
        <v>0</v>
      </c>
      <c r="E87" s="42">
        <f t="shared" si="34"/>
        <v>0</v>
      </c>
      <c r="F87" s="42">
        <f t="shared" si="34"/>
        <v>0</v>
      </c>
      <c r="G87" s="42">
        <f t="shared" si="34"/>
        <v>0</v>
      </c>
      <c r="H87" s="42">
        <f t="shared" si="34"/>
        <v>0</v>
      </c>
      <c r="I87" s="42">
        <f t="shared" si="34"/>
        <v>0</v>
      </c>
      <c r="J87" s="42">
        <f t="shared" si="34"/>
        <v>0</v>
      </c>
      <c r="K87" s="42">
        <f t="shared" si="34"/>
        <v>0</v>
      </c>
      <c r="L87" s="42">
        <f t="shared" si="34"/>
        <v>0</v>
      </c>
      <c r="M87" s="42">
        <f t="shared" si="34"/>
        <v>0</v>
      </c>
      <c r="N87" s="42">
        <f t="shared" si="34"/>
        <v>0</v>
      </c>
      <c r="O87" s="42">
        <f t="shared" si="34"/>
        <v>0</v>
      </c>
      <c r="P87" s="42">
        <f t="shared" si="34"/>
        <v>0</v>
      </c>
      <c r="Q87" s="42">
        <f t="shared" si="34"/>
        <v>0</v>
      </c>
      <c r="R87" s="42">
        <f t="shared" si="34"/>
        <v>0</v>
      </c>
      <c r="S87" s="42">
        <f t="shared" si="34"/>
        <v>0</v>
      </c>
      <c r="T87" s="42">
        <f t="shared" si="34"/>
        <v>0</v>
      </c>
    </row>
    <row r="88" spans="1:20">
      <c r="A88" s="4" t="s">
        <v>62</v>
      </c>
      <c r="B88" s="286" t="s">
        <v>227</v>
      </c>
      <c r="C88" s="41">
        <f>C55+C22</f>
        <v>0</v>
      </c>
      <c r="D88" s="41">
        <f t="shared" ref="D88:T88" si="35">D55+D22</f>
        <v>0</v>
      </c>
      <c r="E88" s="41">
        <f t="shared" si="35"/>
        <v>0</v>
      </c>
      <c r="F88" s="41">
        <f t="shared" si="35"/>
        <v>0</v>
      </c>
      <c r="G88" s="41">
        <f t="shared" si="35"/>
        <v>0</v>
      </c>
      <c r="H88" s="41">
        <f t="shared" si="35"/>
        <v>0</v>
      </c>
      <c r="I88" s="41">
        <f t="shared" si="35"/>
        <v>0</v>
      </c>
      <c r="J88" s="41">
        <f t="shared" si="35"/>
        <v>0</v>
      </c>
      <c r="K88" s="41">
        <f t="shared" si="35"/>
        <v>0</v>
      </c>
      <c r="L88" s="41">
        <f t="shared" si="35"/>
        <v>0</v>
      </c>
      <c r="M88" s="41">
        <f t="shared" si="35"/>
        <v>0</v>
      </c>
      <c r="N88" s="41">
        <f t="shared" si="35"/>
        <v>0</v>
      </c>
      <c r="O88" s="41">
        <f t="shared" si="35"/>
        <v>0</v>
      </c>
      <c r="P88" s="41">
        <f t="shared" si="35"/>
        <v>0</v>
      </c>
      <c r="Q88" s="41">
        <f t="shared" si="35"/>
        <v>0</v>
      </c>
      <c r="R88" s="41">
        <f t="shared" si="35"/>
        <v>0</v>
      </c>
      <c r="S88" s="41">
        <f t="shared" si="35"/>
        <v>0</v>
      </c>
      <c r="T88" s="41">
        <f t="shared" si="35"/>
        <v>0</v>
      </c>
    </row>
    <row r="89" spans="1:20">
      <c r="A89" s="3" t="s">
        <v>63</v>
      </c>
      <c r="B89" s="10" t="s">
        <v>228</v>
      </c>
      <c r="C89" s="40">
        <f>C84+C85-C88</f>
        <v>0</v>
      </c>
      <c r="D89" s="40">
        <f t="shared" ref="D89:T89" si="36">D84+D85-D88</f>
        <v>0</v>
      </c>
      <c r="E89" s="40">
        <f t="shared" si="36"/>
        <v>0</v>
      </c>
      <c r="F89" s="40">
        <f t="shared" si="36"/>
        <v>0</v>
      </c>
      <c r="G89" s="40">
        <f t="shared" si="36"/>
        <v>0</v>
      </c>
      <c r="H89" s="40">
        <f t="shared" si="36"/>
        <v>0</v>
      </c>
      <c r="I89" s="40">
        <f t="shared" si="36"/>
        <v>0</v>
      </c>
      <c r="J89" s="40">
        <f t="shared" si="36"/>
        <v>0</v>
      </c>
      <c r="K89" s="40">
        <f t="shared" si="36"/>
        <v>0</v>
      </c>
      <c r="L89" s="40">
        <f t="shared" si="36"/>
        <v>0</v>
      </c>
      <c r="M89" s="40">
        <f t="shared" si="36"/>
        <v>0</v>
      </c>
      <c r="N89" s="40">
        <f t="shared" si="36"/>
        <v>0</v>
      </c>
      <c r="O89" s="40">
        <f t="shared" si="36"/>
        <v>0</v>
      </c>
      <c r="P89" s="40">
        <f t="shared" si="36"/>
        <v>0</v>
      </c>
      <c r="Q89" s="40">
        <f t="shared" si="36"/>
        <v>0</v>
      </c>
      <c r="R89" s="40">
        <f t="shared" si="36"/>
        <v>0</v>
      </c>
      <c r="S89" s="40">
        <f t="shared" si="36"/>
        <v>0</v>
      </c>
      <c r="T89" s="40">
        <f t="shared" si="36"/>
        <v>0</v>
      </c>
    </row>
    <row r="90" spans="1:20">
      <c r="A90" s="4" t="s">
        <v>64</v>
      </c>
      <c r="B90" s="286" t="s">
        <v>229</v>
      </c>
      <c r="C90" s="41">
        <f>C57+C24</f>
        <v>0</v>
      </c>
      <c r="D90" s="41">
        <f t="shared" ref="D90:T90" si="37">D57+D24</f>
        <v>0</v>
      </c>
      <c r="E90" s="41">
        <f t="shared" si="37"/>
        <v>0</v>
      </c>
      <c r="F90" s="41">
        <f t="shared" si="37"/>
        <v>0</v>
      </c>
      <c r="G90" s="41">
        <f t="shared" si="37"/>
        <v>0</v>
      </c>
      <c r="H90" s="41">
        <f t="shared" si="37"/>
        <v>0</v>
      </c>
      <c r="I90" s="41">
        <f t="shared" si="37"/>
        <v>0</v>
      </c>
      <c r="J90" s="41">
        <f t="shared" si="37"/>
        <v>0</v>
      </c>
      <c r="K90" s="41">
        <f t="shared" si="37"/>
        <v>0</v>
      </c>
      <c r="L90" s="41">
        <f t="shared" si="37"/>
        <v>0</v>
      </c>
      <c r="M90" s="41">
        <f t="shared" si="37"/>
        <v>0</v>
      </c>
      <c r="N90" s="41">
        <f t="shared" si="37"/>
        <v>0</v>
      </c>
      <c r="O90" s="41">
        <f t="shared" si="37"/>
        <v>0</v>
      </c>
      <c r="P90" s="41">
        <f t="shared" si="37"/>
        <v>0</v>
      </c>
      <c r="Q90" s="41">
        <f t="shared" si="37"/>
        <v>0</v>
      </c>
      <c r="R90" s="41">
        <f t="shared" si="37"/>
        <v>0</v>
      </c>
      <c r="S90" s="41">
        <f t="shared" si="37"/>
        <v>0</v>
      </c>
      <c r="T90" s="41">
        <f t="shared" si="37"/>
        <v>0</v>
      </c>
    </row>
    <row r="91" spans="1:20">
      <c r="A91" s="4" t="s">
        <v>65</v>
      </c>
      <c r="B91" s="286" t="s">
        <v>230</v>
      </c>
      <c r="C91" s="41">
        <f>C58+C25</f>
        <v>0</v>
      </c>
      <c r="D91" s="41">
        <f t="shared" ref="D91:T91" si="38">D58+D25</f>
        <v>0</v>
      </c>
      <c r="E91" s="41">
        <f t="shared" si="38"/>
        <v>0</v>
      </c>
      <c r="F91" s="41">
        <f t="shared" si="38"/>
        <v>0</v>
      </c>
      <c r="G91" s="41">
        <f t="shared" si="38"/>
        <v>0</v>
      </c>
      <c r="H91" s="41">
        <f t="shared" si="38"/>
        <v>0</v>
      </c>
      <c r="I91" s="41">
        <f t="shared" si="38"/>
        <v>0</v>
      </c>
      <c r="J91" s="41">
        <f t="shared" si="38"/>
        <v>0</v>
      </c>
      <c r="K91" s="41">
        <f t="shared" si="38"/>
        <v>0</v>
      </c>
      <c r="L91" s="41">
        <f t="shared" si="38"/>
        <v>0</v>
      </c>
      <c r="M91" s="41">
        <f t="shared" si="38"/>
        <v>0</v>
      </c>
      <c r="N91" s="41">
        <f t="shared" si="38"/>
        <v>0</v>
      </c>
      <c r="O91" s="41">
        <f t="shared" si="38"/>
        <v>0</v>
      </c>
      <c r="P91" s="41">
        <f t="shared" si="38"/>
        <v>0</v>
      </c>
      <c r="Q91" s="41">
        <f t="shared" si="38"/>
        <v>0</v>
      </c>
      <c r="R91" s="41">
        <f t="shared" si="38"/>
        <v>0</v>
      </c>
      <c r="S91" s="41">
        <f t="shared" si="38"/>
        <v>0</v>
      </c>
      <c r="T91" s="41">
        <f t="shared" si="38"/>
        <v>0</v>
      </c>
    </row>
    <row r="92" spans="1:20" ht="13.5" customHeight="1">
      <c r="A92" s="3" t="s">
        <v>58</v>
      </c>
      <c r="B92" s="10" t="s">
        <v>231</v>
      </c>
      <c r="C92" s="40">
        <f>C89+C90-C91</f>
        <v>0</v>
      </c>
      <c r="D92" s="40">
        <f t="shared" ref="D92:T92" si="39">D89+D90-D91</f>
        <v>0</v>
      </c>
      <c r="E92" s="40">
        <f t="shared" si="39"/>
        <v>0</v>
      </c>
      <c r="F92" s="40">
        <f t="shared" si="39"/>
        <v>0</v>
      </c>
      <c r="G92" s="40">
        <f t="shared" si="39"/>
        <v>0</v>
      </c>
      <c r="H92" s="40">
        <f t="shared" si="39"/>
        <v>0</v>
      </c>
      <c r="I92" s="40">
        <f t="shared" si="39"/>
        <v>0</v>
      </c>
      <c r="J92" s="40">
        <f t="shared" si="39"/>
        <v>0</v>
      </c>
      <c r="K92" s="40">
        <f t="shared" si="39"/>
        <v>0</v>
      </c>
      <c r="L92" s="40">
        <f t="shared" si="39"/>
        <v>0</v>
      </c>
      <c r="M92" s="40">
        <f t="shared" si="39"/>
        <v>0</v>
      </c>
      <c r="N92" s="40">
        <f t="shared" si="39"/>
        <v>0</v>
      </c>
      <c r="O92" s="40">
        <f t="shared" si="39"/>
        <v>0</v>
      </c>
      <c r="P92" s="40">
        <f t="shared" si="39"/>
        <v>0</v>
      </c>
      <c r="Q92" s="40">
        <f t="shared" si="39"/>
        <v>0</v>
      </c>
      <c r="R92" s="40">
        <f t="shared" si="39"/>
        <v>0</v>
      </c>
      <c r="S92" s="40">
        <f t="shared" si="39"/>
        <v>0</v>
      </c>
      <c r="T92" s="40">
        <f t="shared" si="39"/>
        <v>0</v>
      </c>
    </row>
    <row r="93" spans="1:20">
      <c r="A93" s="287" t="s">
        <v>58</v>
      </c>
      <c r="B93" s="192" t="s">
        <v>232</v>
      </c>
      <c r="C93" s="42">
        <f>C60+C27</f>
        <v>0</v>
      </c>
      <c r="D93" s="42">
        <f t="shared" ref="D93:T93" si="40">D60+D27</f>
        <v>0</v>
      </c>
      <c r="E93" s="42">
        <f t="shared" si="40"/>
        <v>0</v>
      </c>
      <c r="F93" s="42">
        <f t="shared" si="40"/>
        <v>0</v>
      </c>
      <c r="G93" s="42">
        <f t="shared" si="40"/>
        <v>0</v>
      </c>
      <c r="H93" s="42">
        <f t="shared" si="40"/>
        <v>0</v>
      </c>
      <c r="I93" s="42">
        <f t="shared" si="40"/>
        <v>0</v>
      </c>
      <c r="J93" s="42">
        <f t="shared" si="40"/>
        <v>0</v>
      </c>
      <c r="K93" s="42">
        <f t="shared" si="40"/>
        <v>0</v>
      </c>
      <c r="L93" s="42">
        <f t="shared" si="40"/>
        <v>0</v>
      </c>
      <c r="M93" s="42">
        <f t="shared" si="40"/>
        <v>0</v>
      </c>
      <c r="N93" s="42">
        <f t="shared" si="40"/>
        <v>0</v>
      </c>
      <c r="O93" s="42">
        <f t="shared" si="40"/>
        <v>0</v>
      </c>
      <c r="P93" s="42">
        <f t="shared" si="40"/>
        <v>0</v>
      </c>
      <c r="Q93" s="42">
        <f t="shared" si="40"/>
        <v>0</v>
      </c>
      <c r="R93" s="42">
        <f t="shared" si="40"/>
        <v>0</v>
      </c>
      <c r="S93" s="42">
        <f t="shared" si="40"/>
        <v>0</v>
      </c>
      <c r="T93" s="42">
        <f t="shared" si="40"/>
        <v>0</v>
      </c>
    </row>
    <row r="94" spans="1:20">
      <c r="A94" s="287" t="s">
        <v>133</v>
      </c>
      <c r="B94" s="192" t="s">
        <v>233</v>
      </c>
      <c r="C94" s="42">
        <f>C61+C28</f>
        <v>0</v>
      </c>
      <c r="D94" s="42">
        <f t="shared" ref="D94:T94" si="41">D61+D28</f>
        <v>0</v>
      </c>
      <c r="E94" s="42">
        <f t="shared" si="41"/>
        <v>0</v>
      </c>
      <c r="F94" s="42">
        <f t="shared" si="41"/>
        <v>0</v>
      </c>
      <c r="G94" s="42">
        <f t="shared" si="41"/>
        <v>0</v>
      </c>
      <c r="H94" s="42">
        <f t="shared" si="41"/>
        <v>0</v>
      </c>
      <c r="I94" s="42">
        <f t="shared" si="41"/>
        <v>0</v>
      </c>
      <c r="J94" s="42">
        <f t="shared" si="41"/>
        <v>0</v>
      </c>
      <c r="K94" s="42">
        <f t="shared" si="41"/>
        <v>0</v>
      </c>
      <c r="L94" s="42">
        <f t="shared" si="41"/>
        <v>0</v>
      </c>
      <c r="M94" s="42">
        <f t="shared" si="41"/>
        <v>0</v>
      </c>
      <c r="N94" s="42">
        <f t="shared" si="41"/>
        <v>0</v>
      </c>
      <c r="O94" s="42">
        <f t="shared" si="41"/>
        <v>0</v>
      </c>
      <c r="P94" s="42">
        <f t="shared" si="41"/>
        <v>0</v>
      </c>
      <c r="Q94" s="42">
        <f t="shared" si="41"/>
        <v>0</v>
      </c>
      <c r="R94" s="42">
        <f t="shared" si="41"/>
        <v>0</v>
      </c>
      <c r="S94" s="42">
        <f t="shared" si="41"/>
        <v>0</v>
      </c>
      <c r="T94" s="42">
        <f t="shared" si="41"/>
        <v>0</v>
      </c>
    </row>
    <row r="95" spans="1:20">
      <c r="A95" s="3" t="s">
        <v>234</v>
      </c>
      <c r="B95" s="10" t="s">
        <v>235</v>
      </c>
      <c r="C95" s="40">
        <f>C92+C93-C94</f>
        <v>0</v>
      </c>
      <c r="D95" s="40">
        <f t="shared" ref="D95:T95" si="42">D92+D93-D94</f>
        <v>0</v>
      </c>
      <c r="E95" s="40">
        <f t="shared" si="42"/>
        <v>0</v>
      </c>
      <c r="F95" s="40">
        <f t="shared" si="42"/>
        <v>0</v>
      </c>
      <c r="G95" s="40">
        <f t="shared" si="42"/>
        <v>0</v>
      </c>
      <c r="H95" s="40">
        <f t="shared" si="42"/>
        <v>0</v>
      </c>
      <c r="I95" s="40">
        <f t="shared" si="42"/>
        <v>0</v>
      </c>
      <c r="J95" s="40">
        <f t="shared" si="42"/>
        <v>0</v>
      </c>
      <c r="K95" s="40">
        <f t="shared" si="42"/>
        <v>0</v>
      </c>
      <c r="L95" s="40">
        <f t="shared" si="42"/>
        <v>0</v>
      </c>
      <c r="M95" s="40">
        <f t="shared" si="42"/>
        <v>0</v>
      </c>
      <c r="N95" s="40">
        <f t="shared" si="42"/>
        <v>0</v>
      </c>
      <c r="O95" s="40">
        <f t="shared" si="42"/>
        <v>0</v>
      </c>
      <c r="P95" s="40">
        <f t="shared" si="42"/>
        <v>0</v>
      </c>
      <c r="Q95" s="40">
        <f t="shared" si="42"/>
        <v>0</v>
      </c>
      <c r="R95" s="40">
        <f t="shared" si="42"/>
        <v>0</v>
      </c>
      <c r="S95" s="40">
        <f t="shared" si="42"/>
        <v>0</v>
      </c>
      <c r="T95" s="40">
        <f t="shared" si="42"/>
        <v>0</v>
      </c>
    </row>
    <row r="96" spans="1:20">
      <c r="A96" s="291" t="s">
        <v>236</v>
      </c>
      <c r="B96" s="286" t="s">
        <v>237</v>
      </c>
      <c r="C96" s="41">
        <f>C63+C30</f>
        <v>0</v>
      </c>
      <c r="D96" s="41">
        <f t="shared" ref="D96:T96" si="43">D63+D30</f>
        <v>0</v>
      </c>
      <c r="E96" s="41">
        <f t="shared" si="43"/>
        <v>0</v>
      </c>
      <c r="F96" s="41">
        <f t="shared" si="43"/>
        <v>0</v>
      </c>
      <c r="G96" s="41">
        <f t="shared" si="43"/>
        <v>0</v>
      </c>
      <c r="H96" s="41">
        <f t="shared" si="43"/>
        <v>0</v>
      </c>
      <c r="I96" s="41">
        <f t="shared" si="43"/>
        <v>0</v>
      </c>
      <c r="J96" s="41">
        <f t="shared" si="43"/>
        <v>0</v>
      </c>
      <c r="K96" s="41">
        <f t="shared" si="43"/>
        <v>0</v>
      </c>
      <c r="L96" s="41">
        <f t="shared" si="43"/>
        <v>0</v>
      </c>
      <c r="M96" s="41">
        <f t="shared" si="43"/>
        <v>0</v>
      </c>
      <c r="N96" s="41">
        <f t="shared" si="43"/>
        <v>0</v>
      </c>
      <c r="O96" s="41">
        <f t="shared" si="43"/>
        <v>0</v>
      </c>
      <c r="P96" s="41">
        <f t="shared" si="43"/>
        <v>0</v>
      </c>
      <c r="Q96" s="41">
        <f t="shared" si="43"/>
        <v>0</v>
      </c>
      <c r="R96" s="41">
        <f t="shared" si="43"/>
        <v>0</v>
      </c>
      <c r="S96" s="41">
        <f t="shared" si="43"/>
        <v>0</v>
      </c>
      <c r="T96" s="41">
        <f t="shared" si="43"/>
        <v>0</v>
      </c>
    </row>
    <row r="97" spans="1:60">
      <c r="A97" s="291" t="s">
        <v>238</v>
      </c>
      <c r="B97" s="286" t="s">
        <v>239</v>
      </c>
      <c r="C97" s="41">
        <f>C64+C31</f>
        <v>0</v>
      </c>
      <c r="D97" s="41">
        <f t="shared" ref="D97:T97" si="44">D64+D31</f>
        <v>0</v>
      </c>
      <c r="E97" s="41">
        <f t="shared" si="44"/>
        <v>0</v>
      </c>
      <c r="F97" s="41">
        <f t="shared" si="44"/>
        <v>0</v>
      </c>
      <c r="G97" s="41">
        <f t="shared" si="44"/>
        <v>0</v>
      </c>
      <c r="H97" s="41">
        <f t="shared" si="44"/>
        <v>0</v>
      </c>
      <c r="I97" s="41">
        <f t="shared" si="44"/>
        <v>0</v>
      </c>
      <c r="J97" s="41">
        <f t="shared" si="44"/>
        <v>0</v>
      </c>
      <c r="K97" s="41">
        <f t="shared" si="44"/>
        <v>0</v>
      </c>
      <c r="L97" s="41">
        <f t="shared" si="44"/>
        <v>0</v>
      </c>
      <c r="M97" s="41">
        <f t="shared" si="44"/>
        <v>0</v>
      </c>
      <c r="N97" s="41">
        <f t="shared" si="44"/>
        <v>0</v>
      </c>
      <c r="O97" s="41">
        <f t="shared" si="44"/>
        <v>0</v>
      </c>
      <c r="P97" s="41">
        <f t="shared" si="44"/>
        <v>0</v>
      </c>
      <c r="Q97" s="41">
        <f t="shared" si="44"/>
        <v>0</v>
      </c>
      <c r="R97" s="41">
        <f t="shared" si="44"/>
        <v>0</v>
      </c>
      <c r="S97" s="41">
        <f t="shared" si="44"/>
        <v>0</v>
      </c>
      <c r="T97" s="41">
        <f t="shared" si="44"/>
        <v>0</v>
      </c>
    </row>
    <row r="98" spans="1:60">
      <c r="A98" s="2" t="s">
        <v>240</v>
      </c>
      <c r="B98" s="292" t="s">
        <v>241</v>
      </c>
      <c r="C98" s="39">
        <f>C95-C96-C97</f>
        <v>0</v>
      </c>
      <c r="D98" s="39">
        <f t="shared" ref="D98:T98" si="45">D95-D96-D97</f>
        <v>0</v>
      </c>
      <c r="E98" s="39">
        <f t="shared" si="45"/>
        <v>0</v>
      </c>
      <c r="F98" s="39">
        <f t="shared" si="45"/>
        <v>0</v>
      </c>
      <c r="G98" s="39">
        <f t="shared" si="45"/>
        <v>0</v>
      </c>
      <c r="H98" s="39">
        <f t="shared" si="45"/>
        <v>0</v>
      </c>
      <c r="I98" s="39">
        <f t="shared" si="45"/>
        <v>0</v>
      </c>
      <c r="J98" s="39">
        <f t="shared" si="45"/>
        <v>0</v>
      </c>
      <c r="K98" s="39">
        <f t="shared" si="45"/>
        <v>0</v>
      </c>
      <c r="L98" s="39">
        <f t="shared" si="45"/>
        <v>0</v>
      </c>
      <c r="M98" s="39">
        <f t="shared" si="45"/>
        <v>0</v>
      </c>
      <c r="N98" s="39">
        <f t="shared" si="45"/>
        <v>0</v>
      </c>
      <c r="O98" s="39">
        <f t="shared" si="45"/>
        <v>0</v>
      </c>
      <c r="P98" s="39">
        <f t="shared" si="45"/>
        <v>0</v>
      </c>
      <c r="Q98" s="39">
        <f t="shared" si="45"/>
        <v>0</v>
      </c>
      <c r="R98" s="39">
        <f t="shared" si="45"/>
        <v>0</v>
      </c>
      <c r="S98" s="39">
        <f t="shared" si="45"/>
        <v>0</v>
      </c>
      <c r="T98" s="39">
        <f t="shared" si="45"/>
        <v>0</v>
      </c>
    </row>
    <row r="99" spans="1:60" s="303" customFormat="1">
      <c r="A99" s="299"/>
      <c r="B99" s="300"/>
      <c r="C99" s="301"/>
      <c r="D99" s="301"/>
      <c r="E99" s="301"/>
      <c r="F99" s="301"/>
      <c r="G99" s="301"/>
      <c r="H99" s="301"/>
      <c r="I99" s="301"/>
      <c r="J99" s="301"/>
      <c r="K99" s="301"/>
      <c r="L99" s="301"/>
      <c r="M99" s="301"/>
      <c r="N99" s="301"/>
      <c r="O99" s="301"/>
      <c r="P99" s="301"/>
      <c r="Q99" s="301"/>
      <c r="R99" s="301"/>
      <c r="S99" s="301"/>
      <c r="T99" s="301"/>
      <c r="U99" s="302"/>
      <c r="V99" s="302"/>
      <c r="W99" s="302"/>
      <c r="X99" s="302"/>
      <c r="Y99" s="302"/>
      <c r="Z99" s="302"/>
      <c r="AA99" s="302"/>
      <c r="AB99" s="302"/>
      <c r="AC99" s="302"/>
      <c r="AD99" s="302"/>
      <c r="AE99" s="302"/>
      <c r="AF99" s="302"/>
      <c r="AG99" s="302"/>
      <c r="AH99" s="302"/>
      <c r="AI99" s="302"/>
      <c r="AJ99" s="302"/>
      <c r="AK99" s="302"/>
      <c r="AL99" s="302"/>
      <c r="AM99" s="302"/>
      <c r="AN99" s="302"/>
      <c r="AO99" s="302"/>
      <c r="AP99" s="302"/>
      <c r="AQ99" s="302"/>
      <c r="AR99" s="302"/>
      <c r="AS99" s="302"/>
      <c r="AT99" s="302"/>
      <c r="AU99" s="302"/>
      <c r="AV99" s="302"/>
      <c r="AW99" s="302"/>
      <c r="AX99" s="302"/>
      <c r="AY99" s="302"/>
      <c r="AZ99" s="302"/>
      <c r="BA99" s="302"/>
      <c r="BB99" s="302"/>
      <c r="BC99" s="302"/>
      <c r="BD99" s="302"/>
      <c r="BE99" s="302"/>
      <c r="BF99" s="302"/>
      <c r="BG99" s="302"/>
      <c r="BH99" s="302"/>
    </row>
    <row r="100" spans="1:60" s="303" customFormat="1">
      <c r="A100" s="28" t="s">
        <v>419</v>
      </c>
      <c r="B100" s="28"/>
      <c r="C100" s="31"/>
      <c r="D100" s="31"/>
      <c r="E100" s="32"/>
      <c r="F100" s="32"/>
      <c r="G100" s="280"/>
      <c r="H100" s="32"/>
      <c r="I100" s="32"/>
      <c r="J100" s="32"/>
      <c r="K100" s="32"/>
      <c r="L100" s="32"/>
      <c r="M100" s="32"/>
      <c r="N100" s="32"/>
      <c r="O100" s="32"/>
      <c r="P100" s="32"/>
      <c r="Q100" s="32"/>
      <c r="R100" s="32"/>
      <c r="S100" s="32"/>
      <c r="T100" s="32"/>
      <c r="U100" s="302"/>
      <c r="V100" s="302"/>
      <c r="W100" s="302"/>
      <c r="X100" s="302"/>
      <c r="Y100" s="302"/>
      <c r="Z100" s="302"/>
      <c r="AA100" s="302"/>
      <c r="AB100" s="302"/>
      <c r="AC100" s="302"/>
      <c r="AD100" s="302"/>
      <c r="AE100" s="302"/>
      <c r="AF100" s="302"/>
      <c r="AG100" s="302"/>
      <c r="AH100" s="302"/>
      <c r="AI100" s="302"/>
      <c r="AJ100" s="302"/>
      <c r="AK100" s="302"/>
      <c r="AL100" s="302"/>
      <c r="AM100" s="302"/>
      <c r="AN100" s="302"/>
      <c r="AO100" s="302"/>
      <c r="AP100" s="302"/>
      <c r="AQ100" s="302"/>
      <c r="AR100" s="302"/>
      <c r="AS100" s="302"/>
      <c r="AT100" s="302"/>
      <c r="AU100" s="302"/>
      <c r="AV100" s="302"/>
      <c r="AW100" s="302"/>
      <c r="AX100" s="302"/>
      <c r="AY100" s="302"/>
      <c r="AZ100" s="302"/>
      <c r="BA100" s="302"/>
      <c r="BB100" s="302"/>
      <c r="BC100" s="302"/>
      <c r="BD100" s="302"/>
      <c r="BE100" s="302"/>
      <c r="BF100" s="302"/>
      <c r="BG100" s="302"/>
      <c r="BH100" s="302"/>
    </row>
    <row r="101" spans="1:60" s="303" customFormat="1">
      <c r="A101" s="8"/>
      <c r="B101" s="8"/>
      <c r="C101" s="33"/>
      <c r="D101" s="33"/>
      <c r="E101" s="33"/>
      <c r="F101" s="33"/>
      <c r="G101" s="33"/>
      <c r="H101" s="33"/>
      <c r="I101" s="33"/>
      <c r="J101" s="33"/>
      <c r="K101" s="33"/>
      <c r="L101" s="33"/>
      <c r="M101" s="33"/>
      <c r="N101" s="33"/>
      <c r="O101" s="33"/>
      <c r="P101" s="33"/>
      <c r="Q101" s="33"/>
      <c r="R101" s="33"/>
      <c r="S101" s="33"/>
      <c r="T101" s="33"/>
      <c r="U101" s="302"/>
      <c r="V101" s="302"/>
      <c r="W101" s="302"/>
      <c r="X101" s="302"/>
      <c r="Y101" s="302"/>
      <c r="Z101" s="302"/>
      <c r="AA101" s="302"/>
      <c r="AB101" s="302"/>
      <c r="AC101" s="302"/>
      <c r="AD101" s="302"/>
      <c r="AE101" s="302"/>
      <c r="AF101" s="302"/>
      <c r="AG101" s="302"/>
      <c r="AH101" s="302"/>
      <c r="AI101" s="302"/>
      <c r="AJ101" s="302"/>
      <c r="AK101" s="302"/>
      <c r="AL101" s="302"/>
      <c r="AM101" s="302"/>
      <c r="AN101" s="302"/>
      <c r="AO101" s="302"/>
      <c r="AP101" s="302"/>
      <c r="AQ101" s="302"/>
      <c r="AR101" s="302"/>
      <c r="AS101" s="302"/>
      <c r="AT101" s="302"/>
      <c r="AU101" s="302"/>
      <c r="AV101" s="302"/>
      <c r="AW101" s="302"/>
      <c r="AX101" s="302"/>
      <c r="AY101" s="302"/>
      <c r="AZ101" s="302"/>
      <c r="BA101" s="302"/>
      <c r="BB101" s="302"/>
      <c r="BC101" s="302"/>
      <c r="BD101" s="302"/>
      <c r="BE101" s="302"/>
      <c r="BF101" s="302"/>
      <c r="BG101" s="302"/>
      <c r="BH101" s="302"/>
    </row>
    <row r="102" spans="1:60" s="303" customFormat="1">
      <c r="A102" s="30" t="s">
        <v>31</v>
      </c>
      <c r="B102" s="57" t="s">
        <v>32</v>
      </c>
      <c r="C102" s="34" t="s">
        <v>33</v>
      </c>
      <c r="D102" s="34" t="s">
        <v>33</v>
      </c>
      <c r="E102" s="34" t="s">
        <v>33</v>
      </c>
      <c r="F102" s="34" t="s">
        <v>33</v>
      </c>
      <c r="G102" s="34" t="s">
        <v>33</v>
      </c>
      <c r="H102" s="34" t="s">
        <v>33</v>
      </c>
      <c r="I102" s="34" t="s">
        <v>33</v>
      </c>
      <c r="J102" s="34" t="s">
        <v>33</v>
      </c>
      <c r="K102" s="34" t="s">
        <v>33</v>
      </c>
      <c r="L102" s="34" t="s">
        <v>33</v>
      </c>
      <c r="M102" s="34" t="s">
        <v>33</v>
      </c>
      <c r="N102" s="34" t="s">
        <v>33</v>
      </c>
      <c r="O102" s="34" t="s">
        <v>33</v>
      </c>
      <c r="P102" s="34" t="s">
        <v>33</v>
      </c>
      <c r="Q102" s="34" t="s">
        <v>33</v>
      </c>
      <c r="R102" s="34" t="s">
        <v>33</v>
      </c>
      <c r="S102" s="34" t="s">
        <v>33</v>
      </c>
      <c r="T102" s="34" t="s">
        <v>33</v>
      </c>
      <c r="U102" s="302"/>
      <c r="V102" s="302"/>
      <c r="W102" s="302"/>
      <c r="X102" s="302"/>
      <c r="Y102" s="302"/>
      <c r="Z102" s="302"/>
      <c r="AA102" s="302"/>
      <c r="AB102" s="302"/>
      <c r="AC102" s="302"/>
      <c r="AD102" s="302"/>
      <c r="AE102" s="302"/>
      <c r="AF102" s="302"/>
      <c r="AG102" s="302"/>
      <c r="AH102" s="302"/>
      <c r="AI102" s="302"/>
      <c r="AJ102" s="302"/>
      <c r="AK102" s="302"/>
      <c r="AL102" s="302"/>
      <c r="AM102" s="302"/>
      <c r="AN102" s="302"/>
      <c r="AO102" s="302"/>
      <c r="AP102" s="302"/>
      <c r="AQ102" s="302"/>
      <c r="AR102" s="302"/>
      <c r="AS102" s="302"/>
      <c r="AT102" s="302"/>
      <c r="AU102" s="302"/>
      <c r="AV102" s="302"/>
      <c r="AW102" s="302"/>
      <c r="AX102" s="302"/>
      <c r="AY102" s="302"/>
      <c r="AZ102" s="302"/>
      <c r="BA102" s="302"/>
      <c r="BB102" s="302"/>
      <c r="BC102" s="302"/>
      <c r="BD102" s="302"/>
      <c r="BE102" s="302"/>
      <c r="BF102" s="302"/>
      <c r="BG102" s="302"/>
      <c r="BH102" s="302"/>
    </row>
    <row r="103" spans="1:60" s="303" customFormat="1" ht="26.4">
      <c r="A103" s="304" t="s">
        <v>57</v>
      </c>
      <c r="B103" s="305" t="s">
        <v>69</v>
      </c>
      <c r="C103" s="306"/>
      <c r="D103" s="306"/>
      <c r="E103" s="306"/>
      <c r="F103" s="306"/>
      <c r="G103" s="306"/>
      <c r="H103" s="306"/>
      <c r="I103" s="306"/>
      <c r="J103" s="306"/>
      <c r="K103" s="306"/>
      <c r="L103" s="306"/>
      <c r="M103" s="306"/>
      <c r="N103" s="306"/>
      <c r="O103" s="306"/>
      <c r="P103" s="306"/>
      <c r="Q103" s="306"/>
      <c r="R103" s="306"/>
      <c r="S103" s="306"/>
      <c r="T103" s="306"/>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302"/>
      <c r="AP103" s="302"/>
      <c r="AQ103" s="302"/>
      <c r="AR103" s="302"/>
      <c r="AS103" s="302"/>
      <c r="AT103" s="302"/>
      <c r="AU103" s="302"/>
      <c r="AV103" s="302"/>
      <c r="AW103" s="302"/>
      <c r="AX103" s="302"/>
      <c r="AY103" s="302"/>
      <c r="AZ103" s="302"/>
      <c r="BA103" s="302"/>
      <c r="BB103" s="302"/>
      <c r="BC103" s="302"/>
      <c r="BD103" s="302"/>
      <c r="BE103" s="302"/>
      <c r="BF103" s="302"/>
      <c r="BG103" s="302"/>
      <c r="BH103" s="302"/>
    </row>
    <row r="104" spans="1:60" s="303" customFormat="1">
      <c r="A104" s="307" t="s">
        <v>58</v>
      </c>
      <c r="B104" s="10" t="s">
        <v>241</v>
      </c>
      <c r="C104" s="40">
        <f>C32</f>
        <v>0</v>
      </c>
      <c r="D104" s="40">
        <f>D32</f>
        <v>0</v>
      </c>
      <c r="E104" s="40">
        <f t="shared" ref="E104:T104" si="46">E32</f>
        <v>0</v>
      </c>
      <c r="F104" s="40">
        <f t="shared" si="46"/>
        <v>0</v>
      </c>
      <c r="G104" s="40">
        <f t="shared" si="46"/>
        <v>0</v>
      </c>
      <c r="H104" s="40">
        <f t="shared" si="46"/>
        <v>0</v>
      </c>
      <c r="I104" s="40">
        <f t="shared" si="46"/>
        <v>0</v>
      </c>
      <c r="J104" s="40">
        <f t="shared" si="46"/>
        <v>0</v>
      </c>
      <c r="K104" s="40">
        <f t="shared" si="46"/>
        <v>0</v>
      </c>
      <c r="L104" s="40">
        <f t="shared" si="46"/>
        <v>0</v>
      </c>
      <c r="M104" s="40">
        <f t="shared" si="46"/>
        <v>0</v>
      </c>
      <c r="N104" s="40">
        <f t="shared" si="46"/>
        <v>0</v>
      </c>
      <c r="O104" s="40">
        <f t="shared" si="46"/>
        <v>0</v>
      </c>
      <c r="P104" s="40">
        <f t="shared" si="46"/>
        <v>0</v>
      </c>
      <c r="Q104" s="40">
        <f t="shared" si="46"/>
        <v>0</v>
      </c>
      <c r="R104" s="40">
        <f t="shared" si="46"/>
        <v>0</v>
      </c>
      <c r="S104" s="40">
        <f t="shared" si="46"/>
        <v>0</v>
      </c>
      <c r="T104" s="40">
        <f t="shared" si="46"/>
        <v>0</v>
      </c>
      <c r="U104" s="302"/>
      <c r="V104" s="302"/>
      <c r="W104" s="302"/>
      <c r="X104" s="302"/>
      <c r="Y104" s="302"/>
      <c r="Z104" s="302"/>
      <c r="AA104" s="302"/>
      <c r="AB104" s="302"/>
      <c r="AC104" s="302"/>
      <c r="AD104" s="302"/>
      <c r="AE104" s="302"/>
      <c r="AF104" s="302"/>
      <c r="AG104" s="302"/>
      <c r="AH104" s="302"/>
      <c r="AI104" s="302"/>
      <c r="AJ104" s="302"/>
      <c r="AK104" s="302"/>
      <c r="AL104" s="302"/>
      <c r="AM104" s="302"/>
      <c r="AN104" s="302"/>
      <c r="AO104" s="302"/>
      <c r="AP104" s="302"/>
      <c r="AQ104" s="302"/>
      <c r="AR104" s="302"/>
      <c r="AS104" s="302"/>
      <c r="AT104" s="302"/>
      <c r="AU104" s="302"/>
      <c r="AV104" s="302"/>
      <c r="AW104" s="302"/>
      <c r="AX104" s="302"/>
      <c r="AY104" s="302"/>
      <c r="AZ104" s="302"/>
      <c r="BA104" s="302"/>
      <c r="BB104" s="302"/>
      <c r="BC104" s="302"/>
      <c r="BD104" s="302"/>
      <c r="BE104" s="302"/>
      <c r="BF104" s="302"/>
      <c r="BG104" s="302"/>
      <c r="BH104" s="302"/>
    </row>
    <row r="105" spans="1:60" s="303" customFormat="1">
      <c r="A105" s="307" t="s">
        <v>133</v>
      </c>
      <c r="B105" s="10" t="s">
        <v>242</v>
      </c>
      <c r="C105" s="40">
        <f>SUM(C106:C113)</f>
        <v>0</v>
      </c>
      <c r="D105" s="40">
        <f>SUM(D106:D113)</f>
        <v>0</v>
      </c>
      <c r="E105" s="40">
        <f t="shared" ref="E105:T105" si="47">SUM(E106:E113)</f>
        <v>0</v>
      </c>
      <c r="F105" s="40">
        <f t="shared" si="47"/>
        <v>0</v>
      </c>
      <c r="G105" s="40">
        <f t="shared" si="47"/>
        <v>0</v>
      </c>
      <c r="H105" s="40">
        <f t="shared" si="47"/>
        <v>0</v>
      </c>
      <c r="I105" s="40">
        <f t="shared" si="47"/>
        <v>0</v>
      </c>
      <c r="J105" s="40">
        <f t="shared" si="47"/>
        <v>0</v>
      </c>
      <c r="K105" s="40">
        <f t="shared" si="47"/>
        <v>0</v>
      </c>
      <c r="L105" s="40">
        <f t="shared" si="47"/>
        <v>0</v>
      </c>
      <c r="M105" s="40">
        <f t="shared" si="47"/>
        <v>0</v>
      </c>
      <c r="N105" s="40">
        <f t="shared" si="47"/>
        <v>0</v>
      </c>
      <c r="O105" s="40">
        <f t="shared" si="47"/>
        <v>0</v>
      </c>
      <c r="P105" s="40">
        <f t="shared" si="47"/>
        <v>0</v>
      </c>
      <c r="Q105" s="40">
        <f t="shared" si="47"/>
        <v>0</v>
      </c>
      <c r="R105" s="40">
        <f t="shared" si="47"/>
        <v>0</v>
      </c>
      <c r="S105" s="40">
        <f t="shared" si="47"/>
        <v>0</v>
      </c>
      <c r="T105" s="40">
        <f t="shared" si="47"/>
        <v>0</v>
      </c>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2"/>
      <c r="AY105" s="302"/>
      <c r="AZ105" s="302"/>
      <c r="BA105" s="302"/>
      <c r="BB105" s="302"/>
      <c r="BC105" s="302"/>
      <c r="BD105" s="302"/>
      <c r="BE105" s="302"/>
      <c r="BF105" s="302"/>
      <c r="BG105" s="302"/>
      <c r="BH105" s="302"/>
    </row>
    <row r="106" spans="1:60" s="303" customFormat="1">
      <c r="A106" s="308">
        <v>1</v>
      </c>
      <c r="B106" s="192" t="s">
        <v>243</v>
      </c>
      <c r="C106" s="42">
        <f>C10</f>
        <v>0</v>
      </c>
      <c r="D106" s="42">
        <f t="shared" ref="D106:T106" si="48">D10</f>
        <v>0</v>
      </c>
      <c r="E106" s="42">
        <f t="shared" si="48"/>
        <v>0</v>
      </c>
      <c r="F106" s="42">
        <f t="shared" si="48"/>
        <v>0</v>
      </c>
      <c r="G106" s="42">
        <f t="shared" si="48"/>
        <v>0</v>
      </c>
      <c r="H106" s="42">
        <f t="shared" si="48"/>
        <v>0</v>
      </c>
      <c r="I106" s="42">
        <f t="shared" si="48"/>
        <v>0</v>
      </c>
      <c r="J106" s="42">
        <f t="shared" si="48"/>
        <v>0</v>
      </c>
      <c r="K106" s="42">
        <f t="shared" si="48"/>
        <v>0</v>
      </c>
      <c r="L106" s="42">
        <f t="shared" si="48"/>
        <v>0</v>
      </c>
      <c r="M106" s="42">
        <f t="shared" si="48"/>
        <v>0</v>
      </c>
      <c r="N106" s="42">
        <f t="shared" si="48"/>
        <v>0</v>
      </c>
      <c r="O106" s="42">
        <f t="shared" si="48"/>
        <v>0</v>
      </c>
      <c r="P106" s="42">
        <f t="shared" si="48"/>
        <v>0</v>
      </c>
      <c r="Q106" s="42">
        <f t="shared" si="48"/>
        <v>0</v>
      </c>
      <c r="R106" s="42">
        <f t="shared" si="48"/>
        <v>0</v>
      </c>
      <c r="S106" s="42">
        <f t="shared" si="48"/>
        <v>0</v>
      </c>
      <c r="T106" s="42">
        <f t="shared" si="48"/>
        <v>0</v>
      </c>
      <c r="U106" s="302"/>
      <c r="V106" s="302"/>
      <c r="W106" s="302"/>
      <c r="X106" s="302"/>
      <c r="Y106" s="302"/>
      <c r="Z106" s="302"/>
      <c r="AA106" s="302"/>
      <c r="AB106" s="302"/>
      <c r="AC106" s="302"/>
      <c r="AD106" s="302"/>
      <c r="AE106" s="302"/>
      <c r="AF106" s="302"/>
      <c r="AG106" s="302"/>
      <c r="AH106" s="302"/>
      <c r="AI106" s="302"/>
      <c r="AJ106" s="302"/>
      <c r="AK106" s="302"/>
      <c r="AL106" s="302"/>
      <c r="AM106" s="302"/>
      <c r="AN106" s="302"/>
      <c r="AO106" s="302"/>
      <c r="AP106" s="302"/>
      <c r="AQ106" s="302"/>
      <c r="AR106" s="302"/>
      <c r="AS106" s="302"/>
      <c r="AT106" s="302"/>
      <c r="AU106" s="302"/>
      <c r="AV106" s="302"/>
      <c r="AW106" s="302"/>
      <c r="AX106" s="302"/>
      <c r="AY106" s="302"/>
      <c r="AZ106" s="302"/>
      <c r="BA106" s="302"/>
      <c r="BB106" s="302"/>
      <c r="BC106" s="302"/>
      <c r="BD106" s="302"/>
      <c r="BE106" s="302"/>
      <c r="BF106" s="302"/>
      <c r="BG106" s="302"/>
      <c r="BH106" s="302"/>
    </row>
    <row r="107" spans="1:60" s="303" customFormat="1">
      <c r="A107" s="308">
        <v>2</v>
      </c>
      <c r="B107" s="192" t="s">
        <v>244</v>
      </c>
      <c r="C107" s="42"/>
      <c r="D107" s="42"/>
      <c r="E107" s="42"/>
      <c r="F107" s="42"/>
      <c r="G107" s="42"/>
      <c r="H107" s="42"/>
      <c r="I107" s="42"/>
      <c r="J107" s="42"/>
      <c r="K107" s="42"/>
      <c r="L107" s="42"/>
      <c r="M107" s="42"/>
      <c r="N107" s="42"/>
      <c r="O107" s="42"/>
      <c r="P107" s="42"/>
      <c r="Q107" s="42"/>
      <c r="R107" s="42"/>
      <c r="S107" s="42"/>
      <c r="T107" s="42"/>
      <c r="U107" s="302"/>
      <c r="V107" s="302"/>
      <c r="W107" s="302"/>
      <c r="X107" s="302"/>
      <c r="Y107" s="302"/>
      <c r="Z107" s="302"/>
      <c r="AA107" s="302"/>
      <c r="AB107" s="302"/>
      <c r="AC107" s="302"/>
      <c r="AD107" s="302"/>
      <c r="AE107" s="302"/>
      <c r="AF107" s="302"/>
      <c r="AG107" s="302"/>
      <c r="AH107" s="302"/>
      <c r="AI107" s="302"/>
      <c r="AJ107" s="302"/>
      <c r="AK107" s="302"/>
      <c r="AL107" s="302"/>
      <c r="AM107" s="302"/>
      <c r="AN107" s="302"/>
      <c r="AO107" s="302"/>
      <c r="AP107" s="302"/>
      <c r="AQ107" s="302"/>
      <c r="AR107" s="302"/>
      <c r="AS107" s="302"/>
      <c r="AT107" s="302"/>
      <c r="AU107" s="302"/>
      <c r="AV107" s="302"/>
      <c r="AW107" s="302"/>
      <c r="AX107" s="302"/>
      <c r="AY107" s="302"/>
      <c r="AZ107" s="302"/>
      <c r="BA107" s="302"/>
      <c r="BB107" s="302"/>
      <c r="BC107" s="302"/>
      <c r="BD107" s="302"/>
      <c r="BE107" s="302"/>
      <c r="BF107" s="302"/>
      <c r="BG107" s="302"/>
      <c r="BH107" s="302"/>
    </row>
    <row r="108" spans="1:60" s="303" customFormat="1" ht="26.4">
      <c r="A108" s="308">
        <v>3</v>
      </c>
      <c r="B108" s="192" t="s">
        <v>245</v>
      </c>
      <c r="C108" s="42"/>
      <c r="D108" s="42"/>
      <c r="E108" s="42"/>
      <c r="F108" s="42"/>
      <c r="G108" s="42"/>
      <c r="H108" s="42"/>
      <c r="I108" s="42"/>
      <c r="J108" s="42"/>
      <c r="K108" s="42"/>
      <c r="L108" s="42"/>
      <c r="M108" s="42"/>
      <c r="N108" s="42"/>
      <c r="O108" s="42"/>
      <c r="P108" s="42"/>
      <c r="Q108" s="42"/>
      <c r="R108" s="42"/>
      <c r="S108" s="42"/>
      <c r="T108" s="42"/>
      <c r="U108" s="302"/>
      <c r="V108" s="302"/>
      <c r="W108" s="302"/>
      <c r="X108" s="302"/>
      <c r="Y108" s="302"/>
      <c r="Z108" s="302"/>
      <c r="AA108" s="302"/>
      <c r="AB108" s="302"/>
      <c r="AC108" s="302"/>
      <c r="AD108" s="302"/>
      <c r="AE108" s="302"/>
      <c r="AF108" s="302"/>
      <c r="AG108" s="302"/>
      <c r="AH108" s="302"/>
      <c r="AI108" s="302"/>
      <c r="AJ108" s="302"/>
      <c r="AK108" s="302"/>
      <c r="AL108" s="302"/>
      <c r="AM108" s="302"/>
      <c r="AN108" s="302"/>
      <c r="AO108" s="302"/>
      <c r="AP108" s="302"/>
      <c r="AQ108" s="302"/>
      <c r="AR108" s="302"/>
      <c r="AS108" s="302"/>
      <c r="AT108" s="302"/>
      <c r="AU108" s="302"/>
      <c r="AV108" s="302"/>
      <c r="AW108" s="302"/>
      <c r="AX108" s="302"/>
      <c r="AY108" s="302"/>
      <c r="AZ108" s="302"/>
      <c r="BA108" s="302"/>
      <c r="BB108" s="302"/>
      <c r="BC108" s="302"/>
      <c r="BD108" s="302"/>
      <c r="BE108" s="302"/>
      <c r="BF108" s="302"/>
      <c r="BG108" s="302"/>
      <c r="BH108" s="302"/>
    </row>
    <row r="109" spans="1:60" s="303" customFormat="1">
      <c r="A109" s="308">
        <v>4</v>
      </c>
      <c r="B109" s="192" t="s">
        <v>246</v>
      </c>
      <c r="C109" s="42"/>
      <c r="D109" s="42"/>
      <c r="E109" s="42"/>
      <c r="F109" s="42"/>
      <c r="G109" s="42"/>
      <c r="H109" s="42"/>
      <c r="I109" s="42"/>
      <c r="J109" s="42"/>
      <c r="K109" s="42"/>
      <c r="L109" s="42"/>
      <c r="M109" s="42"/>
      <c r="N109" s="42"/>
      <c r="O109" s="42"/>
      <c r="P109" s="42"/>
      <c r="Q109" s="42"/>
      <c r="R109" s="42"/>
      <c r="S109" s="42"/>
      <c r="T109" s="42"/>
      <c r="U109" s="302"/>
      <c r="V109" s="302"/>
      <c r="W109" s="302"/>
      <c r="X109" s="302"/>
      <c r="Y109" s="302"/>
      <c r="Z109" s="302"/>
      <c r="AA109" s="302"/>
      <c r="AB109" s="302"/>
      <c r="AC109" s="302"/>
      <c r="AD109" s="302"/>
      <c r="AE109" s="302"/>
      <c r="AF109" s="302"/>
      <c r="AG109" s="302"/>
      <c r="AH109" s="302"/>
      <c r="AI109" s="302"/>
      <c r="AJ109" s="302"/>
      <c r="AK109" s="302"/>
      <c r="AL109" s="302"/>
      <c r="AM109" s="302"/>
      <c r="AN109" s="302"/>
      <c r="AO109" s="302"/>
      <c r="AP109" s="302"/>
      <c r="AQ109" s="302"/>
      <c r="AR109" s="302"/>
      <c r="AS109" s="302"/>
      <c r="AT109" s="302"/>
      <c r="AU109" s="302"/>
      <c r="AV109" s="302"/>
      <c r="AW109" s="302"/>
      <c r="AX109" s="302"/>
      <c r="AY109" s="302"/>
      <c r="AZ109" s="302"/>
      <c r="BA109" s="302"/>
      <c r="BB109" s="302"/>
      <c r="BC109" s="302"/>
      <c r="BD109" s="302"/>
      <c r="BE109" s="302"/>
      <c r="BF109" s="302"/>
      <c r="BG109" s="302"/>
      <c r="BH109" s="302"/>
    </row>
    <row r="110" spans="1:60" s="303" customFormat="1">
      <c r="A110" s="308">
        <v>5</v>
      </c>
      <c r="B110" s="192" t="s">
        <v>247</v>
      </c>
      <c r="C110" s="42"/>
      <c r="D110" s="42"/>
      <c r="E110" s="42"/>
      <c r="F110" s="42"/>
      <c r="G110" s="42"/>
      <c r="H110" s="42"/>
      <c r="I110" s="42"/>
      <c r="J110" s="42"/>
      <c r="K110" s="42"/>
      <c r="L110" s="42"/>
      <c r="M110" s="42"/>
      <c r="N110" s="42"/>
      <c r="O110" s="42"/>
      <c r="P110" s="42"/>
      <c r="Q110" s="42"/>
      <c r="R110" s="42"/>
      <c r="S110" s="42"/>
      <c r="T110" s="42"/>
      <c r="U110" s="302"/>
      <c r="V110" s="302"/>
      <c r="W110" s="302"/>
      <c r="X110" s="302"/>
      <c r="Y110" s="302"/>
      <c r="Z110" s="302"/>
      <c r="AA110" s="302"/>
      <c r="AB110" s="302"/>
      <c r="AC110" s="302"/>
      <c r="AD110" s="302"/>
      <c r="AE110" s="302"/>
      <c r="AF110" s="302"/>
      <c r="AG110" s="302"/>
      <c r="AH110" s="302"/>
      <c r="AI110" s="302"/>
      <c r="AJ110" s="302"/>
      <c r="AK110" s="302"/>
      <c r="AL110" s="302"/>
      <c r="AM110" s="302"/>
      <c r="AN110" s="302"/>
      <c r="AO110" s="302"/>
      <c r="AP110" s="302"/>
      <c r="AQ110" s="302"/>
      <c r="AR110" s="302"/>
      <c r="AS110" s="302"/>
      <c r="AT110" s="302"/>
      <c r="AU110" s="302"/>
      <c r="AV110" s="302"/>
      <c r="AW110" s="302"/>
      <c r="AX110" s="302"/>
      <c r="AY110" s="302"/>
      <c r="AZ110" s="302"/>
      <c r="BA110" s="302"/>
      <c r="BB110" s="302"/>
      <c r="BC110" s="302"/>
      <c r="BD110" s="302"/>
      <c r="BE110" s="302"/>
      <c r="BF110" s="302"/>
      <c r="BG110" s="302"/>
      <c r="BH110" s="302"/>
    </row>
    <row r="111" spans="1:60" s="303" customFormat="1">
      <c r="A111" s="308">
        <v>6</v>
      </c>
      <c r="B111" s="192" t="s">
        <v>248</v>
      </c>
      <c r="C111" s="42"/>
      <c r="D111" s="42"/>
      <c r="E111" s="42"/>
      <c r="F111" s="42"/>
      <c r="G111" s="42"/>
      <c r="H111" s="42"/>
      <c r="I111" s="42"/>
      <c r="J111" s="42"/>
      <c r="K111" s="42"/>
      <c r="L111" s="42"/>
      <c r="M111" s="42"/>
      <c r="N111" s="42"/>
      <c r="O111" s="42"/>
      <c r="P111" s="42"/>
      <c r="Q111" s="42"/>
      <c r="R111" s="42"/>
      <c r="S111" s="42"/>
      <c r="T111" s="42"/>
      <c r="U111" s="302"/>
      <c r="V111" s="302"/>
      <c r="W111" s="302"/>
      <c r="X111" s="302"/>
      <c r="Y111" s="302"/>
      <c r="Z111" s="302"/>
      <c r="AA111" s="302"/>
      <c r="AB111" s="302"/>
      <c r="AC111" s="302"/>
      <c r="AD111" s="302"/>
      <c r="AE111" s="302"/>
      <c r="AF111" s="302"/>
      <c r="AG111" s="302"/>
      <c r="AH111" s="302"/>
      <c r="AI111" s="302"/>
      <c r="AJ111" s="302"/>
      <c r="AK111" s="302"/>
      <c r="AL111" s="302"/>
      <c r="AM111" s="302"/>
      <c r="AN111" s="302"/>
      <c r="AO111" s="302"/>
      <c r="AP111" s="302"/>
      <c r="AQ111" s="302"/>
      <c r="AR111" s="302"/>
      <c r="AS111" s="302"/>
      <c r="AT111" s="302"/>
      <c r="AU111" s="302"/>
      <c r="AV111" s="302"/>
      <c r="AW111" s="302"/>
      <c r="AX111" s="302"/>
      <c r="AY111" s="302"/>
      <c r="AZ111" s="302"/>
      <c r="BA111" s="302"/>
      <c r="BB111" s="302"/>
      <c r="BC111" s="302"/>
      <c r="BD111" s="302"/>
      <c r="BE111" s="302"/>
      <c r="BF111" s="302"/>
      <c r="BG111" s="302"/>
      <c r="BH111" s="302"/>
    </row>
    <row r="112" spans="1:60" s="303" customFormat="1">
      <c r="A112" s="308">
        <v>7</v>
      </c>
      <c r="B112" s="192" t="s">
        <v>249</v>
      </c>
      <c r="C112" s="42"/>
      <c r="D112" s="42"/>
      <c r="E112" s="42"/>
      <c r="F112" s="42"/>
      <c r="G112" s="42"/>
      <c r="H112" s="42"/>
      <c r="I112" s="42"/>
      <c r="J112" s="42"/>
      <c r="K112" s="42"/>
      <c r="L112" s="42"/>
      <c r="M112" s="42"/>
      <c r="N112" s="42"/>
      <c r="O112" s="42"/>
      <c r="P112" s="42"/>
      <c r="Q112" s="42"/>
      <c r="R112" s="42"/>
      <c r="S112" s="42"/>
      <c r="T112" s="42"/>
      <c r="U112" s="302"/>
      <c r="V112" s="302"/>
      <c r="W112" s="302"/>
      <c r="X112" s="302"/>
      <c r="Y112" s="302"/>
      <c r="Z112" s="302"/>
      <c r="AA112" s="302"/>
      <c r="AB112" s="302"/>
      <c r="AC112" s="302"/>
      <c r="AD112" s="302"/>
      <c r="AE112" s="302"/>
      <c r="AF112" s="302"/>
      <c r="AG112" s="302"/>
      <c r="AH112" s="302"/>
      <c r="AI112" s="302"/>
      <c r="AJ112" s="302"/>
      <c r="AK112" s="302"/>
      <c r="AL112" s="302"/>
      <c r="AM112" s="302"/>
      <c r="AN112" s="302"/>
      <c r="AO112" s="302"/>
      <c r="AP112" s="302"/>
      <c r="AQ112" s="302"/>
      <c r="AR112" s="302"/>
      <c r="AS112" s="302"/>
      <c r="AT112" s="302"/>
      <c r="AU112" s="302"/>
      <c r="AV112" s="302"/>
      <c r="AW112" s="302"/>
      <c r="AX112" s="302"/>
      <c r="AY112" s="302"/>
      <c r="AZ112" s="302"/>
      <c r="BA112" s="302"/>
      <c r="BB112" s="302"/>
      <c r="BC112" s="302"/>
      <c r="BD112" s="302"/>
      <c r="BE112" s="302"/>
      <c r="BF112" s="302"/>
      <c r="BG112" s="302"/>
      <c r="BH112" s="302"/>
    </row>
    <row r="113" spans="1:60" s="303" customFormat="1">
      <c r="A113" s="308">
        <v>8</v>
      </c>
      <c r="B113" s="192" t="s">
        <v>250</v>
      </c>
      <c r="C113" s="42"/>
      <c r="D113" s="42"/>
      <c r="E113" s="42"/>
      <c r="F113" s="42"/>
      <c r="G113" s="42"/>
      <c r="H113" s="42"/>
      <c r="I113" s="42"/>
      <c r="J113" s="42"/>
      <c r="K113" s="42"/>
      <c r="L113" s="42"/>
      <c r="M113" s="42"/>
      <c r="N113" s="42"/>
      <c r="O113" s="42"/>
      <c r="P113" s="42"/>
      <c r="Q113" s="42"/>
      <c r="R113" s="42"/>
      <c r="S113" s="42"/>
      <c r="T113" s="42"/>
      <c r="U113" s="302"/>
      <c r="V113" s="302"/>
      <c r="W113" s="302"/>
      <c r="X113" s="302"/>
      <c r="Y113" s="302"/>
      <c r="Z113" s="302"/>
      <c r="AA113" s="302"/>
      <c r="AB113" s="302"/>
      <c r="AC113" s="302"/>
      <c r="AD113" s="302"/>
      <c r="AE113" s="302"/>
      <c r="AF113" s="302"/>
      <c r="AG113" s="302"/>
      <c r="AH113" s="302"/>
      <c r="AI113" s="302"/>
      <c r="AJ113" s="302"/>
      <c r="AK113" s="302"/>
      <c r="AL113" s="302"/>
      <c r="AM113" s="302"/>
      <c r="AN113" s="302"/>
      <c r="AO113" s="302"/>
      <c r="AP113" s="302"/>
      <c r="AQ113" s="302"/>
      <c r="AR113" s="302"/>
      <c r="AS113" s="302"/>
      <c r="AT113" s="302"/>
      <c r="AU113" s="302"/>
      <c r="AV113" s="302"/>
      <c r="AW113" s="302"/>
      <c r="AX113" s="302"/>
      <c r="AY113" s="302"/>
      <c r="AZ113" s="302"/>
      <c r="BA113" s="302"/>
      <c r="BB113" s="302"/>
      <c r="BC113" s="302"/>
      <c r="BD113" s="302"/>
      <c r="BE113" s="302"/>
      <c r="BF113" s="302"/>
      <c r="BG113" s="302"/>
      <c r="BH113" s="302"/>
    </row>
    <row r="114" spans="1:60" s="303" customFormat="1" ht="26.4">
      <c r="A114" s="309" t="s">
        <v>144</v>
      </c>
      <c r="B114" s="292" t="s">
        <v>251</v>
      </c>
      <c r="C114" s="39">
        <f>C104+C105</f>
        <v>0</v>
      </c>
      <c r="D114" s="39">
        <f>D104+D105</f>
        <v>0</v>
      </c>
      <c r="E114" s="39">
        <f t="shared" ref="E114:T114" si="49">E104+E105</f>
        <v>0</v>
      </c>
      <c r="F114" s="39">
        <f t="shared" si="49"/>
        <v>0</v>
      </c>
      <c r="G114" s="39">
        <f t="shared" si="49"/>
        <v>0</v>
      </c>
      <c r="H114" s="39">
        <f t="shared" si="49"/>
        <v>0</v>
      </c>
      <c r="I114" s="39">
        <f t="shared" si="49"/>
        <v>0</v>
      </c>
      <c r="J114" s="39">
        <f t="shared" si="49"/>
        <v>0</v>
      </c>
      <c r="K114" s="39">
        <f t="shared" si="49"/>
        <v>0</v>
      </c>
      <c r="L114" s="39">
        <f t="shared" si="49"/>
        <v>0</v>
      </c>
      <c r="M114" s="39">
        <f t="shared" si="49"/>
        <v>0</v>
      </c>
      <c r="N114" s="39">
        <f t="shared" si="49"/>
        <v>0</v>
      </c>
      <c r="O114" s="39">
        <f t="shared" si="49"/>
        <v>0</v>
      </c>
      <c r="P114" s="39">
        <f t="shared" si="49"/>
        <v>0</v>
      </c>
      <c r="Q114" s="39">
        <f t="shared" si="49"/>
        <v>0</v>
      </c>
      <c r="R114" s="39">
        <f t="shared" si="49"/>
        <v>0</v>
      </c>
      <c r="S114" s="39">
        <f t="shared" si="49"/>
        <v>0</v>
      </c>
      <c r="T114" s="39">
        <f t="shared" si="49"/>
        <v>0</v>
      </c>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302"/>
      <c r="AP114" s="302"/>
      <c r="AQ114" s="302"/>
      <c r="AR114" s="302"/>
      <c r="AS114" s="302"/>
      <c r="AT114" s="302"/>
      <c r="AU114" s="302"/>
      <c r="AV114" s="302"/>
      <c r="AW114" s="302"/>
      <c r="AX114" s="302"/>
      <c r="AY114" s="302"/>
      <c r="AZ114" s="302"/>
      <c r="BA114" s="302"/>
      <c r="BB114" s="302"/>
      <c r="BC114" s="302"/>
      <c r="BD114" s="302"/>
      <c r="BE114" s="302"/>
      <c r="BF114" s="302"/>
      <c r="BG114" s="302"/>
      <c r="BH114" s="302"/>
    </row>
    <row r="115" spans="1:60" s="303" customFormat="1" ht="26.4">
      <c r="A115" s="304" t="s">
        <v>59</v>
      </c>
      <c r="B115" s="305" t="s">
        <v>70</v>
      </c>
      <c r="C115" s="306"/>
      <c r="D115" s="306"/>
      <c r="E115" s="306"/>
      <c r="F115" s="306"/>
      <c r="G115" s="306"/>
      <c r="H115" s="306"/>
      <c r="I115" s="306"/>
      <c r="J115" s="306"/>
      <c r="K115" s="306"/>
      <c r="L115" s="306"/>
      <c r="M115" s="306"/>
      <c r="N115" s="306"/>
      <c r="O115" s="306"/>
      <c r="P115" s="306"/>
      <c r="Q115" s="306"/>
      <c r="R115" s="306"/>
      <c r="S115" s="306"/>
      <c r="T115" s="306"/>
      <c r="U115" s="302"/>
      <c r="V115" s="302"/>
      <c r="W115" s="302"/>
      <c r="X115" s="302"/>
      <c r="Y115" s="302"/>
      <c r="Z115" s="302"/>
      <c r="AA115" s="302"/>
      <c r="AB115" s="302"/>
      <c r="AC115" s="302"/>
      <c r="AD115" s="302"/>
      <c r="AE115" s="302"/>
      <c r="AF115" s="302"/>
      <c r="AG115" s="302"/>
      <c r="AH115" s="302"/>
      <c r="AI115" s="302"/>
      <c r="AJ115" s="302"/>
      <c r="AK115" s="302"/>
      <c r="AL115" s="302"/>
      <c r="AM115" s="302"/>
      <c r="AN115" s="302"/>
      <c r="AO115" s="302"/>
      <c r="AP115" s="302"/>
      <c r="AQ115" s="302"/>
      <c r="AR115" s="302"/>
      <c r="AS115" s="302"/>
      <c r="AT115" s="302"/>
      <c r="AU115" s="302"/>
      <c r="AV115" s="302"/>
      <c r="AW115" s="302"/>
      <c r="AX115" s="302"/>
      <c r="AY115" s="302"/>
      <c r="AZ115" s="302"/>
      <c r="BA115" s="302"/>
      <c r="BB115" s="302"/>
      <c r="BC115" s="302"/>
      <c r="BD115" s="302"/>
      <c r="BE115" s="302"/>
      <c r="BF115" s="302"/>
      <c r="BG115" s="302"/>
      <c r="BH115" s="302"/>
    </row>
    <row r="116" spans="1:60" s="303" customFormat="1">
      <c r="A116" s="310"/>
      <c r="B116" s="192" t="s">
        <v>252</v>
      </c>
      <c r="C116" s="42"/>
      <c r="D116" s="42"/>
      <c r="E116" s="42"/>
      <c r="F116" s="42"/>
      <c r="G116" s="42"/>
      <c r="H116" s="42"/>
      <c r="I116" s="42"/>
      <c r="J116" s="42"/>
      <c r="K116" s="42"/>
      <c r="L116" s="42"/>
      <c r="M116" s="42"/>
      <c r="N116" s="42"/>
      <c r="O116" s="42"/>
      <c r="P116" s="42"/>
      <c r="Q116" s="42"/>
      <c r="R116" s="42"/>
      <c r="S116" s="42"/>
      <c r="T116" s="42"/>
      <c r="U116" s="302"/>
      <c r="V116" s="302"/>
      <c r="W116" s="302"/>
      <c r="X116" s="302"/>
      <c r="Y116" s="302"/>
      <c r="Z116" s="302"/>
      <c r="AA116" s="302"/>
      <c r="AB116" s="302"/>
      <c r="AC116" s="302"/>
      <c r="AD116" s="302"/>
      <c r="AE116" s="302"/>
      <c r="AF116" s="302"/>
      <c r="AG116" s="302"/>
      <c r="AH116" s="302"/>
      <c r="AI116" s="302"/>
      <c r="AJ116" s="302"/>
      <c r="AK116" s="302"/>
      <c r="AL116" s="302"/>
      <c r="AM116" s="302"/>
      <c r="AN116" s="302"/>
      <c r="AO116" s="302"/>
      <c r="AP116" s="302"/>
      <c r="AQ116" s="302"/>
      <c r="AR116" s="302"/>
      <c r="AS116" s="302"/>
      <c r="AT116" s="302"/>
      <c r="AU116" s="302"/>
      <c r="AV116" s="302"/>
      <c r="AW116" s="302"/>
      <c r="AX116" s="302"/>
      <c r="AY116" s="302"/>
      <c r="AZ116" s="302"/>
      <c r="BA116" s="302"/>
      <c r="BB116" s="302"/>
      <c r="BC116" s="302"/>
      <c r="BD116" s="302"/>
      <c r="BE116" s="302"/>
      <c r="BF116" s="302"/>
      <c r="BG116" s="302"/>
      <c r="BH116" s="302"/>
    </row>
    <row r="117" spans="1:60" s="303" customFormat="1">
      <c r="A117" s="310"/>
      <c r="B117" s="192" t="s">
        <v>253</v>
      </c>
      <c r="C117" s="42"/>
      <c r="D117" s="42"/>
      <c r="E117" s="42"/>
      <c r="F117" s="42"/>
      <c r="G117" s="42"/>
      <c r="H117" s="42"/>
      <c r="I117" s="42"/>
      <c r="J117" s="42"/>
      <c r="K117" s="42"/>
      <c r="L117" s="42"/>
      <c r="M117" s="42"/>
      <c r="N117" s="42"/>
      <c r="O117" s="42"/>
      <c r="P117" s="42"/>
      <c r="Q117" s="42"/>
      <c r="R117" s="42"/>
      <c r="S117" s="42"/>
      <c r="T117" s="42"/>
      <c r="U117" s="302"/>
      <c r="V117" s="302"/>
      <c r="W117" s="302"/>
      <c r="X117" s="302"/>
      <c r="Y117" s="302"/>
      <c r="Z117" s="302"/>
      <c r="AA117" s="302"/>
      <c r="AB117" s="302"/>
      <c r="AC117" s="302"/>
      <c r="AD117" s="302"/>
      <c r="AE117" s="302"/>
      <c r="AF117" s="302"/>
      <c r="AG117" s="302"/>
      <c r="AH117" s="302"/>
      <c r="AI117" s="302"/>
      <c r="AJ117" s="302"/>
      <c r="AK117" s="302"/>
      <c r="AL117" s="302"/>
      <c r="AM117" s="302"/>
      <c r="AN117" s="302"/>
      <c r="AO117" s="302"/>
      <c r="AP117" s="302"/>
      <c r="AQ117" s="302"/>
      <c r="AR117" s="302"/>
      <c r="AS117" s="302"/>
      <c r="AT117" s="302"/>
      <c r="AU117" s="302"/>
      <c r="AV117" s="302"/>
      <c r="AW117" s="302"/>
      <c r="AX117" s="302"/>
      <c r="AY117" s="302"/>
      <c r="AZ117" s="302"/>
      <c r="BA117" s="302"/>
      <c r="BB117" s="302"/>
      <c r="BC117" s="302"/>
      <c r="BD117" s="302"/>
      <c r="BE117" s="302"/>
      <c r="BF117" s="302"/>
      <c r="BG117" s="302"/>
      <c r="BH117" s="302"/>
    </row>
    <row r="118" spans="1:60" s="303" customFormat="1" ht="26.4">
      <c r="A118" s="309" t="s">
        <v>144</v>
      </c>
      <c r="B118" s="292" t="s">
        <v>254</v>
      </c>
      <c r="C118" s="39">
        <f>C116-C117</f>
        <v>0</v>
      </c>
      <c r="D118" s="39">
        <f>D116-D117</f>
        <v>0</v>
      </c>
      <c r="E118" s="39">
        <f t="shared" ref="E118:T118" si="50">E116-E117</f>
        <v>0</v>
      </c>
      <c r="F118" s="39">
        <f t="shared" si="50"/>
        <v>0</v>
      </c>
      <c r="G118" s="39">
        <f t="shared" si="50"/>
        <v>0</v>
      </c>
      <c r="H118" s="39">
        <f t="shared" si="50"/>
        <v>0</v>
      </c>
      <c r="I118" s="39">
        <f t="shared" si="50"/>
        <v>0</v>
      </c>
      <c r="J118" s="39">
        <f t="shared" si="50"/>
        <v>0</v>
      </c>
      <c r="K118" s="39">
        <f t="shared" si="50"/>
        <v>0</v>
      </c>
      <c r="L118" s="39">
        <f t="shared" si="50"/>
        <v>0</v>
      </c>
      <c r="M118" s="39">
        <f t="shared" si="50"/>
        <v>0</v>
      </c>
      <c r="N118" s="39">
        <f t="shared" si="50"/>
        <v>0</v>
      </c>
      <c r="O118" s="39">
        <f t="shared" si="50"/>
        <v>0</v>
      </c>
      <c r="P118" s="39">
        <f t="shared" si="50"/>
        <v>0</v>
      </c>
      <c r="Q118" s="39">
        <f t="shared" si="50"/>
        <v>0</v>
      </c>
      <c r="R118" s="39">
        <f t="shared" si="50"/>
        <v>0</v>
      </c>
      <c r="S118" s="39">
        <f t="shared" si="50"/>
        <v>0</v>
      </c>
      <c r="T118" s="39">
        <f t="shared" si="50"/>
        <v>0</v>
      </c>
      <c r="U118" s="302"/>
      <c r="V118" s="302"/>
      <c r="W118" s="302"/>
      <c r="X118" s="302"/>
      <c r="Y118" s="302"/>
      <c r="Z118" s="302"/>
      <c r="AA118" s="302"/>
      <c r="AB118" s="302"/>
      <c r="AC118" s="302"/>
      <c r="AD118" s="302"/>
      <c r="AE118" s="302"/>
      <c r="AF118" s="302"/>
      <c r="AG118" s="302"/>
      <c r="AH118" s="302"/>
      <c r="AI118" s="302"/>
      <c r="AJ118" s="302"/>
      <c r="AK118" s="302"/>
      <c r="AL118" s="302"/>
      <c r="AM118" s="302"/>
      <c r="AN118" s="302"/>
      <c r="AO118" s="302"/>
      <c r="AP118" s="302"/>
      <c r="AQ118" s="302"/>
      <c r="AR118" s="302"/>
      <c r="AS118" s="302"/>
      <c r="AT118" s="302"/>
      <c r="AU118" s="302"/>
      <c r="AV118" s="302"/>
      <c r="AW118" s="302"/>
      <c r="AX118" s="302"/>
      <c r="AY118" s="302"/>
      <c r="AZ118" s="302"/>
      <c r="BA118" s="302"/>
      <c r="BB118" s="302"/>
      <c r="BC118" s="302"/>
      <c r="BD118" s="302"/>
      <c r="BE118" s="302"/>
      <c r="BF118" s="302"/>
      <c r="BG118" s="302"/>
      <c r="BH118" s="302"/>
    </row>
    <row r="119" spans="1:60" s="303" customFormat="1" ht="26.4">
      <c r="A119" s="304" t="s">
        <v>60</v>
      </c>
      <c r="B119" s="305" t="s">
        <v>71</v>
      </c>
      <c r="C119" s="306"/>
      <c r="D119" s="306"/>
      <c r="E119" s="306"/>
      <c r="F119" s="306"/>
      <c r="G119" s="306"/>
      <c r="H119" s="306"/>
      <c r="I119" s="306"/>
      <c r="J119" s="306"/>
      <c r="K119" s="306"/>
      <c r="L119" s="306"/>
      <c r="M119" s="306"/>
      <c r="N119" s="306"/>
      <c r="O119" s="306"/>
      <c r="P119" s="306"/>
      <c r="Q119" s="306"/>
      <c r="R119" s="306"/>
      <c r="S119" s="306"/>
      <c r="T119" s="306"/>
      <c r="U119" s="302"/>
      <c r="V119" s="302"/>
      <c r="W119" s="302"/>
      <c r="X119" s="302"/>
      <c r="Y119" s="302"/>
      <c r="Z119" s="302"/>
      <c r="AA119" s="302"/>
      <c r="AB119" s="302"/>
      <c r="AC119" s="302"/>
      <c r="AD119" s="302"/>
      <c r="AE119" s="302"/>
      <c r="AF119" s="302"/>
      <c r="AG119" s="302"/>
      <c r="AH119" s="302"/>
      <c r="AI119" s="302"/>
      <c r="AJ119" s="302"/>
      <c r="AK119" s="302"/>
      <c r="AL119" s="302"/>
      <c r="AM119" s="302"/>
      <c r="AN119" s="302"/>
      <c r="AO119" s="302"/>
      <c r="AP119" s="302"/>
      <c r="AQ119" s="302"/>
      <c r="AR119" s="302"/>
      <c r="AS119" s="302"/>
      <c r="AT119" s="302"/>
      <c r="AU119" s="302"/>
      <c r="AV119" s="302"/>
      <c r="AW119" s="302"/>
      <c r="AX119" s="302"/>
      <c r="AY119" s="302"/>
      <c r="AZ119" s="302"/>
      <c r="BA119" s="302"/>
      <c r="BB119" s="302"/>
      <c r="BC119" s="302"/>
      <c r="BD119" s="302"/>
      <c r="BE119" s="302"/>
      <c r="BF119" s="302"/>
      <c r="BG119" s="302"/>
      <c r="BH119" s="302"/>
    </row>
    <row r="120" spans="1:60" s="303" customFormat="1">
      <c r="A120" s="311"/>
      <c r="B120" s="312" t="s">
        <v>252</v>
      </c>
      <c r="C120" s="451">
        <f>SUM(C121:C126)</f>
        <v>0</v>
      </c>
      <c r="D120" s="451">
        <f t="shared" ref="D120:T120" si="51">SUM(D121:D126)</f>
        <v>0</v>
      </c>
      <c r="E120" s="451">
        <f t="shared" si="51"/>
        <v>0</v>
      </c>
      <c r="F120" s="451">
        <f t="shared" si="51"/>
        <v>0</v>
      </c>
      <c r="G120" s="451">
        <f t="shared" si="51"/>
        <v>0</v>
      </c>
      <c r="H120" s="451">
        <f t="shared" si="51"/>
        <v>0</v>
      </c>
      <c r="I120" s="451">
        <f t="shared" si="51"/>
        <v>0</v>
      </c>
      <c r="J120" s="451">
        <f t="shared" si="51"/>
        <v>0</v>
      </c>
      <c r="K120" s="451">
        <f t="shared" si="51"/>
        <v>0</v>
      </c>
      <c r="L120" s="451">
        <f t="shared" si="51"/>
        <v>0</v>
      </c>
      <c r="M120" s="451">
        <f t="shared" si="51"/>
        <v>0</v>
      </c>
      <c r="N120" s="451">
        <f t="shared" si="51"/>
        <v>0</v>
      </c>
      <c r="O120" s="451">
        <f t="shared" si="51"/>
        <v>0</v>
      </c>
      <c r="P120" s="451">
        <f t="shared" si="51"/>
        <v>0</v>
      </c>
      <c r="Q120" s="451">
        <f t="shared" si="51"/>
        <v>0</v>
      </c>
      <c r="R120" s="451">
        <f t="shared" si="51"/>
        <v>0</v>
      </c>
      <c r="S120" s="451">
        <f t="shared" si="51"/>
        <v>0</v>
      </c>
      <c r="T120" s="451">
        <f t="shared" si="51"/>
        <v>0</v>
      </c>
      <c r="U120" s="302"/>
      <c r="V120" s="302"/>
      <c r="W120" s="302"/>
      <c r="X120" s="302"/>
      <c r="Y120" s="302"/>
      <c r="Z120" s="302"/>
      <c r="AA120" s="302"/>
      <c r="AB120" s="302"/>
      <c r="AC120" s="302"/>
      <c r="AD120" s="302"/>
      <c r="AE120" s="302"/>
      <c r="AF120" s="302"/>
      <c r="AG120" s="302"/>
      <c r="AH120" s="302"/>
      <c r="AI120" s="302"/>
      <c r="AJ120" s="302"/>
      <c r="AK120" s="302"/>
      <c r="AL120" s="302"/>
      <c r="AM120" s="302"/>
      <c r="AN120" s="302"/>
      <c r="AO120" s="302"/>
      <c r="AP120" s="302"/>
      <c r="AQ120" s="302"/>
      <c r="AR120" s="302"/>
      <c r="AS120" s="302"/>
      <c r="AT120" s="302"/>
      <c r="AU120" s="302"/>
      <c r="AV120" s="302"/>
      <c r="AW120" s="302"/>
      <c r="AX120" s="302"/>
      <c r="AY120" s="302"/>
      <c r="AZ120" s="302"/>
      <c r="BA120" s="302"/>
      <c r="BB120" s="302"/>
      <c r="BC120" s="302"/>
      <c r="BD120" s="302"/>
      <c r="BE120" s="302"/>
      <c r="BF120" s="302"/>
      <c r="BG120" s="302"/>
      <c r="BH120" s="302"/>
    </row>
    <row r="121" spans="1:60" s="303" customFormat="1" ht="39.6">
      <c r="A121" s="308"/>
      <c r="B121" s="76" t="s">
        <v>255</v>
      </c>
      <c r="C121" s="42"/>
      <c r="D121" s="42"/>
      <c r="E121" s="42"/>
      <c r="F121" s="42"/>
      <c r="G121" s="42"/>
      <c r="H121" s="42"/>
      <c r="I121" s="42"/>
      <c r="J121" s="42"/>
      <c r="K121" s="42"/>
      <c r="L121" s="42"/>
      <c r="M121" s="42"/>
      <c r="N121" s="42"/>
      <c r="O121" s="42"/>
      <c r="P121" s="42"/>
      <c r="Q121" s="42"/>
      <c r="R121" s="42"/>
      <c r="S121" s="42"/>
      <c r="T121" s="42"/>
      <c r="U121" s="302"/>
      <c r="V121" s="302"/>
      <c r="W121" s="302"/>
      <c r="X121" s="302"/>
      <c r="Y121" s="302"/>
      <c r="Z121" s="302"/>
      <c r="AA121" s="302"/>
      <c r="AB121" s="302"/>
      <c r="AC121" s="302"/>
      <c r="AD121" s="302"/>
      <c r="AE121" s="302"/>
      <c r="AF121" s="302"/>
      <c r="AG121" s="302"/>
      <c r="AH121" s="302"/>
      <c r="AI121" s="302"/>
      <c r="AJ121" s="302"/>
      <c r="AK121" s="302"/>
      <c r="AL121" s="302"/>
      <c r="AM121" s="302"/>
      <c r="AN121" s="302"/>
      <c r="AO121" s="302"/>
      <c r="AP121" s="302"/>
      <c r="AQ121" s="302"/>
      <c r="AR121" s="302"/>
      <c r="AS121" s="302"/>
      <c r="AT121" s="302"/>
      <c r="AU121" s="302"/>
      <c r="AV121" s="302"/>
      <c r="AW121" s="302"/>
      <c r="AX121" s="302"/>
      <c r="AY121" s="302"/>
      <c r="AZ121" s="302"/>
      <c r="BA121" s="302"/>
      <c r="BB121" s="302"/>
      <c r="BC121" s="302"/>
      <c r="BD121" s="302"/>
      <c r="BE121" s="302"/>
      <c r="BF121" s="302"/>
      <c r="BG121" s="302"/>
      <c r="BH121" s="302"/>
    </row>
    <row r="122" spans="1:60" s="303" customFormat="1">
      <c r="A122" s="308"/>
      <c r="B122" s="76" t="s">
        <v>256</v>
      </c>
      <c r="C122" s="42"/>
      <c r="D122" s="42"/>
      <c r="E122" s="42"/>
      <c r="F122" s="42"/>
      <c r="G122" s="42"/>
      <c r="H122" s="42"/>
      <c r="I122" s="42"/>
      <c r="J122" s="42"/>
      <c r="K122" s="42"/>
      <c r="L122" s="42"/>
      <c r="M122" s="42"/>
      <c r="N122" s="42"/>
      <c r="O122" s="42"/>
      <c r="P122" s="42"/>
      <c r="Q122" s="42"/>
      <c r="R122" s="42"/>
      <c r="S122" s="42"/>
      <c r="T122" s="42"/>
      <c r="U122" s="302"/>
      <c r="V122" s="302"/>
      <c r="W122" s="302"/>
      <c r="X122" s="302"/>
      <c r="Y122" s="302"/>
      <c r="Z122" s="302"/>
      <c r="AA122" s="302"/>
      <c r="AB122" s="302"/>
      <c r="AC122" s="302"/>
      <c r="AD122" s="302"/>
      <c r="AE122" s="302"/>
      <c r="AF122" s="302"/>
      <c r="AG122" s="302"/>
      <c r="AH122" s="302"/>
      <c r="AI122" s="302"/>
      <c r="AJ122" s="302"/>
      <c r="AK122" s="302"/>
      <c r="AL122" s="302"/>
      <c r="AM122" s="302"/>
      <c r="AN122" s="302"/>
      <c r="AO122" s="302"/>
      <c r="AP122" s="302"/>
      <c r="AQ122" s="302"/>
      <c r="AR122" s="302"/>
      <c r="AS122" s="302"/>
      <c r="AT122" s="302"/>
      <c r="AU122" s="302"/>
      <c r="AV122" s="302"/>
      <c r="AW122" s="302"/>
      <c r="AX122" s="302"/>
      <c r="AY122" s="302"/>
      <c r="AZ122" s="302"/>
      <c r="BA122" s="302"/>
      <c r="BB122" s="302"/>
      <c r="BC122" s="302"/>
      <c r="BD122" s="302"/>
      <c r="BE122" s="302"/>
      <c r="BF122" s="302"/>
      <c r="BG122" s="302"/>
      <c r="BH122" s="302"/>
    </row>
    <row r="123" spans="1:60" s="303" customFormat="1">
      <c r="A123" s="308"/>
      <c r="B123" s="76" t="s">
        <v>257</v>
      </c>
      <c r="C123" s="42"/>
      <c r="D123" s="42"/>
      <c r="E123" s="42"/>
      <c r="F123" s="42"/>
      <c r="G123" s="42"/>
      <c r="H123" s="42"/>
      <c r="I123" s="42"/>
      <c r="J123" s="42"/>
      <c r="K123" s="42"/>
      <c r="L123" s="42"/>
      <c r="M123" s="42"/>
      <c r="N123" s="42"/>
      <c r="O123" s="42"/>
      <c r="P123" s="42"/>
      <c r="Q123" s="42"/>
      <c r="R123" s="42"/>
      <c r="S123" s="42"/>
      <c r="T123" s="4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02"/>
      <c r="AP123" s="302"/>
      <c r="AQ123" s="302"/>
      <c r="AR123" s="302"/>
      <c r="AS123" s="302"/>
      <c r="AT123" s="302"/>
      <c r="AU123" s="302"/>
      <c r="AV123" s="302"/>
      <c r="AW123" s="302"/>
      <c r="AX123" s="302"/>
      <c r="AY123" s="302"/>
      <c r="AZ123" s="302"/>
      <c r="BA123" s="302"/>
      <c r="BB123" s="302"/>
      <c r="BC123" s="302"/>
      <c r="BD123" s="302"/>
      <c r="BE123" s="302"/>
      <c r="BF123" s="302"/>
      <c r="BG123" s="302"/>
      <c r="BH123" s="302"/>
    </row>
    <row r="124" spans="1:60" s="303" customFormat="1">
      <c r="A124" s="308"/>
      <c r="B124" s="76" t="s">
        <v>258</v>
      </c>
      <c r="C124" s="42"/>
      <c r="D124" s="42"/>
      <c r="E124" s="42"/>
      <c r="F124" s="42"/>
      <c r="G124" s="42"/>
      <c r="H124" s="42"/>
      <c r="I124" s="42"/>
      <c r="J124" s="42"/>
      <c r="K124" s="42"/>
      <c r="L124" s="42"/>
      <c r="M124" s="42"/>
      <c r="N124" s="42"/>
      <c r="O124" s="42"/>
      <c r="P124" s="42"/>
      <c r="Q124" s="42"/>
      <c r="R124" s="42"/>
      <c r="S124" s="42"/>
      <c r="T124" s="42"/>
      <c r="U124" s="302"/>
      <c r="V124" s="302"/>
      <c r="W124" s="302"/>
      <c r="X124" s="302"/>
      <c r="Y124" s="302"/>
      <c r="Z124" s="302"/>
      <c r="AA124" s="302"/>
      <c r="AB124" s="302"/>
      <c r="AC124" s="302"/>
      <c r="AD124" s="302"/>
      <c r="AE124" s="302"/>
      <c r="AF124" s="302"/>
      <c r="AG124" s="302"/>
      <c r="AH124" s="302"/>
      <c r="AI124" s="302"/>
      <c r="AJ124" s="302"/>
      <c r="AK124" s="302"/>
      <c r="AL124" s="302"/>
      <c r="AM124" s="302"/>
      <c r="AN124" s="302"/>
      <c r="AO124" s="302"/>
      <c r="AP124" s="302"/>
      <c r="AQ124" s="302"/>
      <c r="AR124" s="302"/>
      <c r="AS124" s="302"/>
      <c r="AT124" s="302"/>
      <c r="AU124" s="302"/>
      <c r="AV124" s="302"/>
      <c r="AW124" s="302"/>
      <c r="AX124" s="302"/>
      <c r="AY124" s="302"/>
      <c r="AZ124" s="302"/>
      <c r="BA124" s="302"/>
      <c r="BB124" s="302"/>
      <c r="BC124" s="302"/>
      <c r="BD124" s="302"/>
      <c r="BE124" s="302"/>
      <c r="BF124" s="302"/>
      <c r="BG124" s="302"/>
      <c r="BH124" s="302"/>
    </row>
    <row r="125" spans="1:60" s="303" customFormat="1">
      <c r="A125" s="308"/>
      <c r="B125" s="76" t="s">
        <v>259</v>
      </c>
      <c r="C125" s="42"/>
      <c r="D125" s="42"/>
      <c r="E125" s="42"/>
      <c r="F125" s="42"/>
      <c r="G125" s="42"/>
      <c r="H125" s="42"/>
      <c r="I125" s="42"/>
      <c r="J125" s="42"/>
      <c r="K125" s="42"/>
      <c r="L125" s="42"/>
      <c r="M125" s="42"/>
      <c r="N125" s="42"/>
      <c r="O125" s="42"/>
      <c r="P125" s="42"/>
      <c r="Q125" s="42"/>
      <c r="R125" s="42"/>
      <c r="S125" s="42"/>
      <c r="T125" s="42"/>
      <c r="U125" s="302"/>
      <c r="V125" s="302"/>
      <c r="W125" s="302"/>
      <c r="X125" s="302"/>
      <c r="Y125" s="302"/>
      <c r="Z125" s="302"/>
      <c r="AA125" s="302"/>
      <c r="AB125" s="302"/>
      <c r="AC125" s="302"/>
      <c r="AD125" s="302"/>
      <c r="AE125" s="302"/>
      <c r="AF125" s="302"/>
      <c r="AG125" s="302"/>
      <c r="AH125" s="302"/>
      <c r="AI125" s="302"/>
      <c r="AJ125" s="302"/>
      <c r="AK125" s="302"/>
      <c r="AL125" s="302"/>
      <c r="AM125" s="302"/>
      <c r="AN125" s="302"/>
      <c r="AO125" s="302"/>
      <c r="AP125" s="302"/>
      <c r="AQ125" s="302"/>
      <c r="AR125" s="302"/>
      <c r="AS125" s="302"/>
      <c r="AT125" s="302"/>
      <c r="AU125" s="302"/>
      <c r="AV125" s="302"/>
      <c r="AW125" s="302"/>
      <c r="AX125" s="302"/>
      <c r="AY125" s="302"/>
      <c r="AZ125" s="302"/>
      <c r="BA125" s="302"/>
      <c r="BB125" s="302"/>
      <c r="BC125" s="302"/>
      <c r="BD125" s="302"/>
      <c r="BE125" s="302"/>
      <c r="BF125" s="302"/>
      <c r="BG125" s="302"/>
      <c r="BH125" s="302"/>
    </row>
    <row r="126" spans="1:60" s="303" customFormat="1">
      <c r="A126" s="308"/>
      <c r="B126" s="76" t="s">
        <v>260</v>
      </c>
      <c r="C126" s="42"/>
      <c r="D126" s="42"/>
      <c r="E126" s="42"/>
      <c r="F126" s="42"/>
      <c r="G126" s="42"/>
      <c r="H126" s="42"/>
      <c r="I126" s="42"/>
      <c r="J126" s="42"/>
      <c r="K126" s="42"/>
      <c r="L126" s="42"/>
      <c r="M126" s="42"/>
      <c r="N126" s="42"/>
      <c r="O126" s="42"/>
      <c r="P126" s="42"/>
      <c r="Q126" s="42"/>
      <c r="R126" s="42"/>
      <c r="S126" s="42"/>
      <c r="T126" s="42"/>
      <c r="U126" s="302"/>
      <c r="V126" s="302"/>
      <c r="W126" s="302"/>
      <c r="X126" s="302"/>
      <c r="Y126" s="302"/>
      <c r="Z126" s="302"/>
      <c r="AA126" s="302"/>
      <c r="AB126" s="302"/>
      <c r="AC126" s="302"/>
      <c r="AD126" s="302"/>
      <c r="AE126" s="302"/>
      <c r="AF126" s="302"/>
      <c r="AG126" s="302"/>
      <c r="AH126" s="302"/>
      <c r="AI126" s="302"/>
      <c r="AJ126" s="302"/>
      <c r="AK126" s="302"/>
      <c r="AL126" s="302"/>
      <c r="AM126" s="302"/>
      <c r="AN126" s="302"/>
      <c r="AO126" s="302"/>
      <c r="AP126" s="302"/>
      <c r="AQ126" s="302"/>
      <c r="AR126" s="302"/>
      <c r="AS126" s="302"/>
      <c r="AT126" s="302"/>
      <c r="AU126" s="302"/>
      <c r="AV126" s="302"/>
      <c r="AW126" s="302"/>
      <c r="AX126" s="302"/>
      <c r="AY126" s="302"/>
      <c r="AZ126" s="302"/>
      <c r="BA126" s="302"/>
      <c r="BB126" s="302"/>
      <c r="BC126" s="302"/>
      <c r="BD126" s="302"/>
      <c r="BE126" s="302"/>
      <c r="BF126" s="302"/>
      <c r="BG126" s="302"/>
      <c r="BH126" s="302"/>
    </row>
    <row r="127" spans="1:60" s="303" customFormat="1">
      <c r="A127" s="311"/>
      <c r="B127" s="312" t="s">
        <v>253</v>
      </c>
      <c r="C127" s="451">
        <f>SUM(C128:C131)</f>
        <v>0</v>
      </c>
      <c r="D127" s="451">
        <f t="shared" ref="D127:T127" si="52">SUM(D128:D131)</f>
        <v>0</v>
      </c>
      <c r="E127" s="451">
        <f t="shared" si="52"/>
        <v>0</v>
      </c>
      <c r="F127" s="451">
        <f t="shared" si="52"/>
        <v>0</v>
      </c>
      <c r="G127" s="451">
        <f t="shared" si="52"/>
        <v>0</v>
      </c>
      <c r="H127" s="451">
        <f t="shared" si="52"/>
        <v>0</v>
      </c>
      <c r="I127" s="451">
        <f t="shared" si="52"/>
        <v>0</v>
      </c>
      <c r="J127" s="451">
        <f t="shared" si="52"/>
        <v>0</v>
      </c>
      <c r="K127" s="451">
        <f t="shared" si="52"/>
        <v>0</v>
      </c>
      <c r="L127" s="451">
        <f t="shared" si="52"/>
        <v>0</v>
      </c>
      <c r="M127" s="451">
        <f t="shared" si="52"/>
        <v>0</v>
      </c>
      <c r="N127" s="451">
        <f t="shared" si="52"/>
        <v>0</v>
      </c>
      <c r="O127" s="451">
        <f t="shared" si="52"/>
        <v>0</v>
      </c>
      <c r="P127" s="451">
        <f t="shared" si="52"/>
        <v>0</v>
      </c>
      <c r="Q127" s="451">
        <f t="shared" si="52"/>
        <v>0</v>
      </c>
      <c r="R127" s="451">
        <f t="shared" si="52"/>
        <v>0</v>
      </c>
      <c r="S127" s="451">
        <f t="shared" si="52"/>
        <v>0</v>
      </c>
      <c r="T127" s="451">
        <f t="shared" si="52"/>
        <v>0</v>
      </c>
      <c r="U127" s="302"/>
      <c r="V127" s="302"/>
      <c r="W127" s="302"/>
      <c r="X127" s="302"/>
      <c r="Y127" s="302"/>
      <c r="Z127" s="302"/>
      <c r="AA127" s="302"/>
      <c r="AB127" s="302"/>
      <c r="AC127" s="302"/>
      <c r="AD127" s="302"/>
      <c r="AE127" s="302"/>
      <c r="AF127" s="302"/>
      <c r="AG127" s="302"/>
      <c r="AH127" s="302"/>
      <c r="AI127" s="302"/>
      <c r="AJ127" s="302"/>
      <c r="AK127" s="302"/>
      <c r="AL127" s="302"/>
      <c r="AM127" s="302"/>
      <c r="AN127" s="302"/>
      <c r="AO127" s="302"/>
      <c r="AP127" s="302"/>
      <c r="AQ127" s="302"/>
      <c r="AR127" s="302"/>
      <c r="AS127" s="302"/>
      <c r="AT127" s="302"/>
      <c r="AU127" s="302"/>
      <c r="AV127" s="302"/>
      <c r="AW127" s="302"/>
      <c r="AX127" s="302"/>
      <c r="AY127" s="302"/>
      <c r="AZ127" s="302"/>
      <c r="BA127" s="302"/>
      <c r="BB127" s="302"/>
      <c r="BC127" s="302"/>
      <c r="BD127" s="302"/>
      <c r="BE127" s="302"/>
      <c r="BF127" s="302"/>
      <c r="BG127" s="302"/>
      <c r="BH127" s="302"/>
    </row>
    <row r="128" spans="1:60" s="303" customFormat="1">
      <c r="A128" s="308"/>
      <c r="B128" s="76" t="s">
        <v>261</v>
      </c>
      <c r="C128" s="42"/>
      <c r="D128" s="42"/>
      <c r="E128" s="42"/>
      <c r="F128" s="42"/>
      <c r="G128" s="42"/>
      <c r="H128" s="42"/>
      <c r="I128" s="42"/>
      <c r="J128" s="42"/>
      <c r="K128" s="42"/>
      <c r="L128" s="42"/>
      <c r="M128" s="42"/>
      <c r="N128" s="42"/>
      <c r="O128" s="42"/>
      <c r="P128" s="42"/>
      <c r="Q128" s="42"/>
      <c r="R128" s="42"/>
      <c r="S128" s="42"/>
      <c r="T128" s="42"/>
      <c r="U128" s="302"/>
      <c r="V128" s="302"/>
      <c r="W128" s="302"/>
      <c r="X128" s="302"/>
      <c r="Y128" s="302"/>
      <c r="Z128" s="302"/>
      <c r="AA128" s="302"/>
      <c r="AB128" s="302"/>
      <c r="AC128" s="302"/>
      <c r="AD128" s="302"/>
      <c r="AE128" s="302"/>
      <c r="AF128" s="302"/>
      <c r="AG128" s="302"/>
      <c r="AH128" s="302"/>
      <c r="AI128" s="302"/>
      <c r="AJ128" s="302"/>
      <c r="AK128" s="302"/>
      <c r="AL128" s="302"/>
      <c r="AM128" s="302"/>
      <c r="AN128" s="302"/>
      <c r="AO128" s="302"/>
      <c r="AP128" s="302"/>
      <c r="AQ128" s="302"/>
      <c r="AR128" s="302"/>
      <c r="AS128" s="302"/>
      <c r="AT128" s="302"/>
      <c r="AU128" s="302"/>
      <c r="AV128" s="302"/>
      <c r="AW128" s="302"/>
      <c r="AX128" s="302"/>
      <c r="AY128" s="302"/>
      <c r="AZ128" s="302"/>
      <c r="BA128" s="302"/>
      <c r="BB128" s="302"/>
      <c r="BC128" s="302"/>
      <c r="BD128" s="302"/>
      <c r="BE128" s="302"/>
      <c r="BF128" s="302"/>
      <c r="BG128" s="302"/>
      <c r="BH128" s="302"/>
    </row>
    <row r="129" spans="1:60" s="303" customFormat="1">
      <c r="A129" s="308"/>
      <c r="B129" s="76" t="s">
        <v>262</v>
      </c>
      <c r="C129" s="42"/>
      <c r="D129" s="42"/>
      <c r="E129" s="42"/>
      <c r="F129" s="42"/>
      <c r="G129" s="42"/>
      <c r="H129" s="42"/>
      <c r="I129" s="42"/>
      <c r="J129" s="42"/>
      <c r="K129" s="42"/>
      <c r="L129" s="42"/>
      <c r="M129" s="42"/>
      <c r="N129" s="42"/>
      <c r="O129" s="42"/>
      <c r="P129" s="42"/>
      <c r="Q129" s="42"/>
      <c r="R129" s="42"/>
      <c r="S129" s="42"/>
      <c r="T129" s="42"/>
      <c r="U129" s="302"/>
      <c r="V129" s="302"/>
      <c r="W129" s="302"/>
      <c r="X129" s="302"/>
      <c r="Y129" s="302"/>
      <c r="Z129" s="302"/>
      <c r="AA129" s="302"/>
      <c r="AB129" s="302"/>
      <c r="AC129" s="302"/>
      <c r="AD129" s="302"/>
      <c r="AE129" s="302"/>
      <c r="AF129" s="302"/>
      <c r="AG129" s="302"/>
      <c r="AH129" s="302"/>
      <c r="AI129" s="302"/>
      <c r="AJ129" s="302"/>
      <c r="AK129" s="302"/>
      <c r="AL129" s="302"/>
      <c r="AM129" s="302"/>
      <c r="AN129" s="302"/>
      <c r="AO129" s="302"/>
      <c r="AP129" s="302"/>
      <c r="AQ129" s="302"/>
      <c r="AR129" s="302"/>
      <c r="AS129" s="302"/>
      <c r="AT129" s="302"/>
      <c r="AU129" s="302"/>
      <c r="AV129" s="302"/>
      <c r="AW129" s="302"/>
      <c r="AX129" s="302"/>
      <c r="AY129" s="302"/>
      <c r="AZ129" s="302"/>
      <c r="BA129" s="302"/>
      <c r="BB129" s="302"/>
      <c r="BC129" s="302"/>
      <c r="BD129" s="302"/>
      <c r="BE129" s="302"/>
      <c r="BF129" s="302"/>
      <c r="BG129" s="302"/>
      <c r="BH129" s="302"/>
    </row>
    <row r="130" spans="1:60" s="303" customFormat="1">
      <c r="A130" s="308"/>
      <c r="B130" s="76" t="s">
        <v>263</v>
      </c>
      <c r="C130" s="42"/>
      <c r="D130" s="42"/>
      <c r="E130" s="42"/>
      <c r="F130" s="42"/>
      <c r="G130" s="42"/>
      <c r="H130" s="42"/>
      <c r="I130" s="42"/>
      <c r="J130" s="42"/>
      <c r="K130" s="42"/>
      <c r="L130" s="42"/>
      <c r="M130" s="42"/>
      <c r="N130" s="42"/>
      <c r="O130" s="42"/>
      <c r="P130" s="42"/>
      <c r="Q130" s="42"/>
      <c r="R130" s="42"/>
      <c r="S130" s="42"/>
      <c r="T130" s="4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02"/>
      <c r="AP130" s="302"/>
      <c r="AQ130" s="302"/>
      <c r="AR130" s="302"/>
      <c r="AS130" s="302"/>
      <c r="AT130" s="302"/>
      <c r="AU130" s="302"/>
      <c r="AV130" s="302"/>
      <c r="AW130" s="302"/>
      <c r="AX130" s="302"/>
      <c r="AY130" s="302"/>
      <c r="AZ130" s="302"/>
      <c r="BA130" s="302"/>
      <c r="BB130" s="302"/>
      <c r="BC130" s="302"/>
      <c r="BD130" s="302"/>
      <c r="BE130" s="302"/>
      <c r="BF130" s="302"/>
      <c r="BG130" s="302"/>
      <c r="BH130" s="302"/>
    </row>
    <row r="131" spans="1:60" s="303" customFormat="1">
      <c r="A131" s="308"/>
      <c r="B131" s="76" t="s">
        <v>264</v>
      </c>
      <c r="C131" s="42"/>
      <c r="D131" s="42"/>
      <c r="E131" s="42"/>
      <c r="F131" s="42"/>
      <c r="G131" s="42"/>
      <c r="H131" s="42"/>
      <c r="I131" s="42"/>
      <c r="J131" s="42"/>
      <c r="K131" s="42"/>
      <c r="L131" s="42"/>
      <c r="M131" s="42"/>
      <c r="N131" s="42"/>
      <c r="O131" s="42"/>
      <c r="P131" s="42"/>
      <c r="Q131" s="42"/>
      <c r="R131" s="42"/>
      <c r="S131" s="42"/>
      <c r="T131" s="42"/>
      <c r="U131" s="302"/>
      <c r="V131" s="302"/>
      <c r="W131" s="302"/>
      <c r="X131" s="302"/>
      <c r="Y131" s="302"/>
      <c r="Z131" s="302"/>
      <c r="AA131" s="302"/>
      <c r="AB131" s="302"/>
      <c r="AC131" s="302"/>
      <c r="AD131" s="302"/>
      <c r="AE131" s="302"/>
      <c r="AF131" s="302"/>
      <c r="AG131" s="302"/>
      <c r="AH131" s="302"/>
      <c r="AI131" s="302"/>
      <c r="AJ131" s="302"/>
      <c r="AK131" s="302"/>
      <c r="AL131" s="302"/>
      <c r="AM131" s="302"/>
      <c r="AN131" s="302"/>
      <c r="AO131" s="302"/>
      <c r="AP131" s="302"/>
      <c r="AQ131" s="302"/>
      <c r="AR131" s="302"/>
      <c r="AS131" s="302"/>
      <c r="AT131" s="302"/>
      <c r="AU131" s="302"/>
      <c r="AV131" s="302"/>
      <c r="AW131" s="302"/>
      <c r="AX131" s="302"/>
      <c r="AY131" s="302"/>
      <c r="AZ131" s="302"/>
      <c r="BA131" s="302"/>
      <c r="BB131" s="302"/>
      <c r="BC131" s="302"/>
      <c r="BD131" s="302"/>
      <c r="BE131" s="302"/>
      <c r="BF131" s="302"/>
      <c r="BG131" s="302"/>
      <c r="BH131" s="302"/>
    </row>
    <row r="132" spans="1:60" s="303" customFormat="1" ht="26.4">
      <c r="A132" s="309" t="s">
        <v>144</v>
      </c>
      <c r="B132" s="292" t="s">
        <v>265</v>
      </c>
      <c r="C132" s="39">
        <f>C120-C127</f>
        <v>0</v>
      </c>
      <c r="D132" s="39">
        <f>D120-D127</f>
        <v>0</v>
      </c>
      <c r="E132" s="39">
        <f t="shared" ref="E132:T132" si="53">E120-E127</f>
        <v>0</v>
      </c>
      <c r="F132" s="39">
        <f t="shared" si="53"/>
        <v>0</v>
      </c>
      <c r="G132" s="39">
        <f t="shared" si="53"/>
        <v>0</v>
      </c>
      <c r="H132" s="39">
        <f t="shared" si="53"/>
        <v>0</v>
      </c>
      <c r="I132" s="39">
        <f t="shared" si="53"/>
        <v>0</v>
      </c>
      <c r="J132" s="39">
        <f t="shared" si="53"/>
        <v>0</v>
      </c>
      <c r="K132" s="39">
        <f t="shared" si="53"/>
        <v>0</v>
      </c>
      <c r="L132" s="39">
        <f t="shared" si="53"/>
        <v>0</v>
      </c>
      <c r="M132" s="39">
        <f t="shared" si="53"/>
        <v>0</v>
      </c>
      <c r="N132" s="39">
        <f t="shared" si="53"/>
        <v>0</v>
      </c>
      <c r="O132" s="39">
        <f t="shared" si="53"/>
        <v>0</v>
      </c>
      <c r="P132" s="39">
        <f t="shared" si="53"/>
        <v>0</v>
      </c>
      <c r="Q132" s="39">
        <f t="shared" si="53"/>
        <v>0</v>
      </c>
      <c r="R132" s="39">
        <f t="shared" si="53"/>
        <v>0</v>
      </c>
      <c r="S132" s="39">
        <f t="shared" si="53"/>
        <v>0</v>
      </c>
      <c r="T132" s="39">
        <f t="shared" si="53"/>
        <v>0</v>
      </c>
      <c r="U132" s="302"/>
      <c r="V132" s="302"/>
      <c r="W132" s="302"/>
      <c r="X132" s="302"/>
      <c r="Y132" s="302"/>
      <c r="Z132" s="302"/>
      <c r="AA132" s="302"/>
      <c r="AB132" s="302"/>
      <c r="AC132" s="302"/>
      <c r="AD132" s="302"/>
      <c r="AE132" s="302"/>
      <c r="AF132" s="302"/>
      <c r="AG132" s="302"/>
      <c r="AH132" s="302"/>
      <c r="AI132" s="302"/>
      <c r="AJ132" s="302"/>
      <c r="AK132" s="302"/>
      <c r="AL132" s="302"/>
      <c r="AM132" s="302"/>
      <c r="AN132" s="302"/>
      <c r="AO132" s="302"/>
      <c r="AP132" s="302"/>
      <c r="AQ132" s="302"/>
      <c r="AR132" s="302"/>
      <c r="AS132" s="302"/>
      <c r="AT132" s="302"/>
      <c r="AU132" s="302"/>
      <c r="AV132" s="302"/>
      <c r="AW132" s="302"/>
      <c r="AX132" s="302"/>
      <c r="AY132" s="302"/>
      <c r="AZ132" s="302"/>
      <c r="BA132" s="302"/>
      <c r="BB132" s="302"/>
      <c r="BC132" s="302"/>
      <c r="BD132" s="302"/>
      <c r="BE132" s="302"/>
      <c r="BF132" s="302"/>
      <c r="BG132" s="302"/>
      <c r="BH132" s="302"/>
    </row>
    <row r="133" spans="1:60" s="303" customFormat="1">
      <c r="A133" s="311" t="s">
        <v>61</v>
      </c>
      <c r="B133" s="10" t="s">
        <v>72</v>
      </c>
      <c r="C133" s="42">
        <f>C114+C118+C132</f>
        <v>0</v>
      </c>
      <c r="D133" s="42">
        <f t="shared" ref="D133:T133" si="54">D114+D118+D132</f>
        <v>0</v>
      </c>
      <c r="E133" s="42">
        <f t="shared" si="54"/>
        <v>0</v>
      </c>
      <c r="F133" s="42">
        <f t="shared" si="54"/>
        <v>0</v>
      </c>
      <c r="G133" s="42">
        <f t="shared" si="54"/>
        <v>0</v>
      </c>
      <c r="H133" s="42">
        <f t="shared" si="54"/>
        <v>0</v>
      </c>
      <c r="I133" s="42">
        <f t="shared" si="54"/>
        <v>0</v>
      </c>
      <c r="J133" s="42">
        <f t="shared" si="54"/>
        <v>0</v>
      </c>
      <c r="K133" s="42">
        <f t="shared" si="54"/>
        <v>0</v>
      </c>
      <c r="L133" s="42">
        <f t="shared" si="54"/>
        <v>0</v>
      </c>
      <c r="M133" s="42">
        <f t="shared" si="54"/>
        <v>0</v>
      </c>
      <c r="N133" s="42">
        <f t="shared" si="54"/>
        <v>0</v>
      </c>
      <c r="O133" s="42">
        <f t="shared" si="54"/>
        <v>0</v>
      </c>
      <c r="P133" s="42">
        <f t="shared" si="54"/>
        <v>0</v>
      </c>
      <c r="Q133" s="42">
        <f t="shared" si="54"/>
        <v>0</v>
      </c>
      <c r="R133" s="42">
        <f t="shared" si="54"/>
        <v>0</v>
      </c>
      <c r="S133" s="42">
        <f t="shared" si="54"/>
        <v>0</v>
      </c>
      <c r="T133" s="42">
        <f t="shared" si="54"/>
        <v>0</v>
      </c>
      <c r="U133" s="302"/>
      <c r="V133" s="302"/>
      <c r="W133" s="302"/>
      <c r="X133" s="302"/>
      <c r="Y133" s="302"/>
      <c r="Z133" s="302"/>
      <c r="AA133" s="302"/>
      <c r="AB133" s="302"/>
      <c r="AC133" s="302"/>
      <c r="AD133" s="302"/>
      <c r="AE133" s="302"/>
      <c r="AF133" s="302"/>
      <c r="AG133" s="302"/>
      <c r="AH133" s="302"/>
      <c r="AI133" s="302"/>
      <c r="AJ133" s="302"/>
      <c r="AK133" s="302"/>
      <c r="AL133" s="302"/>
      <c r="AM133" s="302"/>
      <c r="AN133" s="302"/>
      <c r="AO133" s="302"/>
      <c r="AP133" s="302"/>
      <c r="AQ133" s="302"/>
      <c r="AR133" s="302"/>
      <c r="AS133" s="302"/>
      <c r="AT133" s="302"/>
      <c r="AU133" s="302"/>
      <c r="AV133" s="302"/>
      <c r="AW133" s="302"/>
      <c r="AX133" s="302"/>
      <c r="AY133" s="302"/>
      <c r="AZ133" s="302"/>
      <c r="BA133" s="302"/>
      <c r="BB133" s="302"/>
      <c r="BC133" s="302"/>
      <c r="BD133" s="302"/>
      <c r="BE133" s="302"/>
      <c r="BF133" s="302"/>
      <c r="BG133" s="302"/>
      <c r="BH133" s="302"/>
    </row>
    <row r="134" spans="1:60" s="303" customFormat="1">
      <c r="A134" s="311" t="s">
        <v>62</v>
      </c>
      <c r="B134" s="10" t="s">
        <v>73</v>
      </c>
      <c r="C134" s="42"/>
      <c r="D134" s="42">
        <f>C135</f>
        <v>0</v>
      </c>
      <c r="E134" s="42">
        <f t="shared" ref="E134:T134" si="55">D135</f>
        <v>0</v>
      </c>
      <c r="F134" s="42">
        <f t="shared" si="55"/>
        <v>0</v>
      </c>
      <c r="G134" s="42">
        <f t="shared" si="55"/>
        <v>0</v>
      </c>
      <c r="H134" s="42">
        <f t="shared" si="55"/>
        <v>0</v>
      </c>
      <c r="I134" s="42">
        <f t="shared" si="55"/>
        <v>0</v>
      </c>
      <c r="J134" s="42">
        <f t="shared" si="55"/>
        <v>0</v>
      </c>
      <c r="K134" s="42">
        <f t="shared" si="55"/>
        <v>0</v>
      </c>
      <c r="L134" s="42">
        <f t="shared" si="55"/>
        <v>0</v>
      </c>
      <c r="M134" s="42">
        <f t="shared" si="55"/>
        <v>0</v>
      </c>
      <c r="N134" s="42">
        <f t="shared" si="55"/>
        <v>0</v>
      </c>
      <c r="O134" s="42">
        <f t="shared" si="55"/>
        <v>0</v>
      </c>
      <c r="P134" s="42">
        <f t="shared" si="55"/>
        <v>0</v>
      </c>
      <c r="Q134" s="42">
        <f t="shared" si="55"/>
        <v>0</v>
      </c>
      <c r="R134" s="42">
        <f t="shared" si="55"/>
        <v>0</v>
      </c>
      <c r="S134" s="42">
        <f t="shared" si="55"/>
        <v>0</v>
      </c>
      <c r="T134" s="42">
        <f t="shared" si="55"/>
        <v>0</v>
      </c>
      <c r="U134" s="302"/>
      <c r="V134" s="302"/>
      <c r="W134" s="302"/>
      <c r="X134" s="302"/>
      <c r="Y134" s="302"/>
      <c r="Z134" s="302"/>
      <c r="AA134" s="302"/>
      <c r="AB134" s="302"/>
      <c r="AC134" s="302"/>
      <c r="AD134" s="302"/>
      <c r="AE134" s="302"/>
      <c r="AF134" s="302"/>
      <c r="AG134" s="302"/>
      <c r="AH134" s="302"/>
      <c r="AI134" s="302"/>
      <c r="AJ134" s="302"/>
      <c r="AK134" s="302"/>
      <c r="AL134" s="302"/>
      <c r="AM134" s="302"/>
      <c r="AN134" s="302"/>
      <c r="AO134" s="302"/>
      <c r="AP134" s="302"/>
      <c r="AQ134" s="302"/>
      <c r="AR134" s="302"/>
      <c r="AS134" s="302"/>
      <c r="AT134" s="302"/>
      <c r="AU134" s="302"/>
      <c r="AV134" s="302"/>
      <c r="AW134" s="302"/>
      <c r="AX134" s="302"/>
      <c r="AY134" s="302"/>
      <c r="AZ134" s="302"/>
      <c r="BA134" s="302"/>
      <c r="BB134" s="302"/>
      <c r="BC134" s="302"/>
      <c r="BD134" s="302"/>
      <c r="BE134" s="302"/>
      <c r="BF134" s="302"/>
      <c r="BG134" s="302"/>
      <c r="BH134" s="302"/>
    </row>
    <row r="135" spans="1:60" s="303" customFormat="1">
      <c r="A135" s="313" t="s">
        <v>63</v>
      </c>
      <c r="B135" s="314" t="s">
        <v>74</v>
      </c>
      <c r="C135" s="315">
        <f>C133+C134</f>
        <v>0</v>
      </c>
      <c r="D135" s="315">
        <f>D133+D134</f>
        <v>0</v>
      </c>
      <c r="E135" s="315">
        <f t="shared" ref="E135:T135" si="56">E133+E134</f>
        <v>0</v>
      </c>
      <c r="F135" s="315">
        <f t="shared" si="56"/>
        <v>0</v>
      </c>
      <c r="G135" s="315">
        <f t="shared" si="56"/>
        <v>0</v>
      </c>
      <c r="H135" s="315">
        <f t="shared" si="56"/>
        <v>0</v>
      </c>
      <c r="I135" s="315">
        <f t="shared" si="56"/>
        <v>0</v>
      </c>
      <c r="J135" s="315">
        <f t="shared" si="56"/>
        <v>0</v>
      </c>
      <c r="K135" s="315">
        <f t="shared" si="56"/>
        <v>0</v>
      </c>
      <c r="L135" s="315">
        <f t="shared" si="56"/>
        <v>0</v>
      </c>
      <c r="M135" s="315">
        <f t="shared" si="56"/>
        <v>0</v>
      </c>
      <c r="N135" s="315">
        <f t="shared" si="56"/>
        <v>0</v>
      </c>
      <c r="O135" s="315">
        <f t="shared" si="56"/>
        <v>0</v>
      </c>
      <c r="P135" s="315">
        <f t="shared" si="56"/>
        <v>0</v>
      </c>
      <c r="Q135" s="315">
        <f t="shared" si="56"/>
        <v>0</v>
      </c>
      <c r="R135" s="315">
        <f t="shared" si="56"/>
        <v>0</v>
      </c>
      <c r="S135" s="315">
        <f t="shared" si="56"/>
        <v>0</v>
      </c>
      <c r="T135" s="315">
        <f t="shared" si="56"/>
        <v>0</v>
      </c>
      <c r="U135" s="302"/>
      <c r="V135" s="302"/>
      <c r="W135" s="302"/>
      <c r="X135" s="302"/>
      <c r="Y135" s="302"/>
      <c r="Z135" s="302"/>
      <c r="AA135" s="302"/>
      <c r="AB135" s="302"/>
      <c r="AC135" s="302"/>
      <c r="AD135" s="302"/>
      <c r="AE135" s="302"/>
      <c r="AF135" s="302"/>
      <c r="AG135" s="302"/>
      <c r="AH135" s="302"/>
      <c r="AI135" s="302"/>
      <c r="AJ135" s="302"/>
      <c r="AK135" s="302"/>
      <c r="AL135" s="302"/>
      <c r="AM135" s="302"/>
      <c r="AN135" s="302"/>
      <c r="AO135" s="302"/>
      <c r="AP135" s="302"/>
      <c r="AQ135" s="302"/>
      <c r="AR135" s="302"/>
      <c r="AS135" s="302"/>
      <c r="AT135" s="302"/>
      <c r="AU135" s="302"/>
      <c r="AV135" s="302"/>
      <c r="AW135" s="302"/>
      <c r="AX135" s="302"/>
      <c r="AY135" s="302"/>
      <c r="AZ135" s="302"/>
      <c r="BA135" s="302"/>
      <c r="BB135" s="302"/>
      <c r="BC135" s="302"/>
      <c r="BD135" s="302"/>
      <c r="BE135" s="302"/>
      <c r="BF135" s="302"/>
      <c r="BG135" s="302"/>
      <c r="BH135" s="302"/>
    </row>
    <row r="136" spans="1:60" s="303" customFormat="1">
      <c r="A136" s="316"/>
      <c r="B136" s="300"/>
      <c r="C136" s="317"/>
      <c r="D136" s="317"/>
      <c r="E136" s="317"/>
      <c r="F136" s="317"/>
      <c r="G136" s="317"/>
      <c r="H136" s="317"/>
      <c r="I136" s="317"/>
      <c r="J136" s="317"/>
      <c r="K136" s="317"/>
      <c r="L136" s="317"/>
      <c r="M136" s="317"/>
      <c r="N136" s="317"/>
      <c r="O136" s="317"/>
      <c r="P136" s="317"/>
      <c r="Q136" s="317"/>
      <c r="R136" s="317"/>
      <c r="S136" s="317"/>
      <c r="T136" s="317"/>
      <c r="U136" s="302"/>
      <c r="V136" s="302"/>
      <c r="W136" s="302"/>
      <c r="X136" s="302"/>
      <c r="Y136" s="302"/>
      <c r="Z136" s="302"/>
      <c r="AA136" s="302"/>
      <c r="AB136" s="302"/>
      <c r="AC136" s="302"/>
      <c r="AD136" s="302"/>
      <c r="AE136" s="302"/>
      <c r="AF136" s="302"/>
      <c r="AG136" s="302"/>
      <c r="AH136" s="302"/>
      <c r="AI136" s="302"/>
      <c r="AJ136" s="302"/>
      <c r="AK136" s="302"/>
      <c r="AL136" s="302"/>
      <c r="AM136" s="302"/>
      <c r="AN136" s="302"/>
      <c r="AO136" s="302"/>
      <c r="AP136" s="302"/>
      <c r="AQ136" s="302"/>
      <c r="AR136" s="302"/>
      <c r="AS136" s="302"/>
      <c r="AT136" s="302"/>
      <c r="AU136" s="302"/>
      <c r="AV136" s="302"/>
      <c r="AW136" s="302"/>
      <c r="AX136" s="302"/>
      <c r="AY136" s="302"/>
      <c r="AZ136" s="302"/>
      <c r="BA136" s="302"/>
      <c r="BB136" s="302"/>
      <c r="BC136" s="302"/>
      <c r="BD136" s="302"/>
      <c r="BE136" s="302"/>
      <c r="BF136" s="302"/>
      <c r="BG136" s="302"/>
      <c r="BH136" s="302"/>
    </row>
    <row r="137" spans="1:60" s="303" customFormat="1">
      <c r="A137" s="28" t="s">
        <v>420</v>
      </c>
      <c r="B137" s="28"/>
      <c r="C137" s="31"/>
      <c r="D137" s="31"/>
      <c r="E137" s="31"/>
      <c r="F137" s="32"/>
      <c r="G137" s="32"/>
      <c r="H137" s="32"/>
      <c r="I137" s="32"/>
      <c r="J137" s="32"/>
      <c r="K137" s="32"/>
      <c r="L137" s="32"/>
      <c r="M137" s="32"/>
      <c r="N137" s="32"/>
      <c r="O137" s="32"/>
      <c r="P137" s="32"/>
      <c r="Q137" s="32"/>
      <c r="R137" s="32"/>
      <c r="S137" s="32"/>
      <c r="T137" s="32"/>
      <c r="U137" s="302"/>
      <c r="V137" s="302"/>
      <c r="W137" s="302"/>
      <c r="X137" s="302"/>
      <c r="Y137" s="302"/>
      <c r="Z137" s="302"/>
      <c r="AA137" s="302"/>
      <c r="AB137" s="302"/>
      <c r="AC137" s="302"/>
      <c r="AD137" s="302"/>
      <c r="AE137" s="302"/>
      <c r="AF137" s="302"/>
      <c r="AG137" s="302"/>
      <c r="AH137" s="302"/>
      <c r="AI137" s="302"/>
      <c r="AJ137" s="302"/>
      <c r="AK137" s="302"/>
      <c r="AL137" s="302"/>
      <c r="AM137" s="302"/>
      <c r="AN137" s="302"/>
      <c r="AO137" s="302"/>
      <c r="AP137" s="302"/>
      <c r="AQ137" s="302"/>
      <c r="AR137" s="302"/>
      <c r="AS137" s="302"/>
      <c r="AT137" s="302"/>
      <c r="AU137" s="302"/>
      <c r="AV137" s="302"/>
      <c r="AW137" s="302"/>
      <c r="AX137" s="302"/>
      <c r="AY137" s="302"/>
      <c r="AZ137" s="302"/>
      <c r="BA137" s="302"/>
      <c r="BB137" s="302"/>
      <c r="BC137" s="302"/>
      <c r="BD137" s="302"/>
      <c r="BE137" s="302"/>
      <c r="BF137" s="302"/>
      <c r="BG137" s="302"/>
      <c r="BH137" s="302"/>
    </row>
    <row r="138" spans="1:60" s="303" customFormat="1">
      <c r="A138" s="23"/>
      <c r="B138" s="47"/>
      <c r="C138" s="318"/>
      <c r="D138" s="318"/>
      <c r="E138" s="318"/>
      <c r="F138" s="318"/>
      <c r="G138" s="318"/>
      <c r="H138" s="318"/>
      <c r="I138" s="318"/>
      <c r="J138" s="318"/>
      <c r="K138" s="318"/>
      <c r="L138" s="318"/>
      <c r="M138" s="318"/>
      <c r="N138" s="318"/>
      <c r="O138" s="318"/>
      <c r="P138" s="318"/>
      <c r="Q138" s="318"/>
      <c r="R138" s="318"/>
      <c r="S138" s="318"/>
      <c r="T138" s="318"/>
      <c r="U138" s="302"/>
      <c r="V138" s="302"/>
      <c r="W138" s="302"/>
      <c r="X138" s="302"/>
      <c r="Y138" s="302"/>
      <c r="Z138" s="302"/>
      <c r="AA138" s="302"/>
      <c r="AB138" s="302"/>
      <c r="AC138" s="302"/>
      <c r="AD138" s="302"/>
      <c r="AE138" s="302"/>
      <c r="AF138" s="302"/>
      <c r="AG138" s="302"/>
      <c r="AH138" s="302"/>
      <c r="AI138" s="302"/>
      <c r="AJ138" s="302"/>
      <c r="AK138" s="302"/>
      <c r="AL138" s="302"/>
      <c r="AM138" s="302"/>
      <c r="AN138" s="302"/>
      <c r="AO138" s="302"/>
      <c r="AP138" s="302"/>
      <c r="AQ138" s="302"/>
      <c r="AR138" s="302"/>
      <c r="AS138" s="302"/>
      <c r="AT138" s="302"/>
      <c r="AU138" s="302"/>
      <c r="AV138" s="302"/>
      <c r="AW138" s="302"/>
      <c r="AX138" s="302"/>
      <c r="AY138" s="302"/>
      <c r="AZ138" s="302"/>
      <c r="BA138" s="302"/>
      <c r="BB138" s="302"/>
      <c r="BC138" s="302"/>
      <c r="BD138" s="302"/>
      <c r="BE138" s="302"/>
      <c r="BF138" s="302"/>
      <c r="BG138" s="302"/>
      <c r="BH138" s="302"/>
    </row>
    <row r="139" spans="1:60" s="303" customFormat="1">
      <c r="A139" s="30" t="s">
        <v>31</v>
      </c>
      <c r="B139" s="57" t="s">
        <v>32</v>
      </c>
      <c r="C139" s="34" t="s">
        <v>33</v>
      </c>
      <c r="D139" s="34" t="s">
        <v>33</v>
      </c>
      <c r="E139" s="34" t="s">
        <v>33</v>
      </c>
      <c r="F139" s="34" t="s">
        <v>33</v>
      </c>
      <c r="G139" s="34" t="s">
        <v>33</v>
      </c>
      <c r="H139" s="34" t="s">
        <v>33</v>
      </c>
      <c r="I139" s="34" t="s">
        <v>33</v>
      </c>
      <c r="J139" s="34" t="s">
        <v>33</v>
      </c>
      <c r="K139" s="34" t="s">
        <v>33</v>
      </c>
      <c r="L139" s="34" t="s">
        <v>33</v>
      </c>
      <c r="M139" s="34" t="s">
        <v>33</v>
      </c>
      <c r="N139" s="34" t="s">
        <v>33</v>
      </c>
      <c r="O139" s="34" t="s">
        <v>33</v>
      </c>
      <c r="P139" s="34" t="s">
        <v>33</v>
      </c>
      <c r="Q139" s="34" t="s">
        <v>33</v>
      </c>
      <c r="R139" s="34" t="s">
        <v>33</v>
      </c>
      <c r="S139" s="34" t="s">
        <v>33</v>
      </c>
      <c r="T139" s="34" t="s">
        <v>33</v>
      </c>
      <c r="U139" s="302"/>
      <c r="V139" s="302"/>
      <c r="W139" s="302"/>
      <c r="X139" s="302"/>
      <c r="Y139" s="302"/>
      <c r="Z139" s="302"/>
      <c r="AA139" s="302"/>
      <c r="AB139" s="302"/>
      <c r="AC139" s="302"/>
      <c r="AD139" s="302"/>
      <c r="AE139" s="302"/>
      <c r="AF139" s="302"/>
      <c r="AG139" s="302"/>
      <c r="AH139" s="302"/>
      <c r="AI139" s="302"/>
      <c r="AJ139" s="302"/>
      <c r="AK139" s="302"/>
      <c r="AL139" s="302"/>
      <c r="AM139" s="302"/>
      <c r="AN139" s="302"/>
      <c r="AO139" s="302"/>
      <c r="AP139" s="302"/>
      <c r="AQ139" s="302"/>
      <c r="AR139" s="302"/>
      <c r="AS139" s="302"/>
      <c r="AT139" s="302"/>
      <c r="AU139" s="302"/>
      <c r="AV139" s="302"/>
      <c r="AW139" s="302"/>
      <c r="AX139" s="302"/>
      <c r="AY139" s="302"/>
      <c r="AZ139" s="302"/>
      <c r="BA139" s="302"/>
      <c r="BB139" s="302"/>
      <c r="BC139" s="302"/>
      <c r="BD139" s="302"/>
      <c r="BE139" s="302"/>
      <c r="BF139" s="302"/>
      <c r="BG139" s="302"/>
      <c r="BH139" s="302"/>
    </row>
    <row r="140" spans="1:60" s="303" customFormat="1" ht="26.4">
      <c r="A140" s="304" t="s">
        <v>57</v>
      </c>
      <c r="B140" s="305" t="s">
        <v>69</v>
      </c>
      <c r="C140" s="306"/>
      <c r="D140" s="306"/>
      <c r="E140" s="306"/>
      <c r="F140" s="306"/>
      <c r="G140" s="306"/>
      <c r="H140" s="306"/>
      <c r="I140" s="306"/>
      <c r="J140" s="306"/>
      <c r="K140" s="306"/>
      <c r="L140" s="306"/>
      <c r="M140" s="306"/>
      <c r="N140" s="306"/>
      <c r="O140" s="306"/>
      <c r="P140" s="306"/>
      <c r="Q140" s="306"/>
      <c r="R140" s="306"/>
      <c r="S140" s="306"/>
      <c r="T140" s="306"/>
      <c r="U140" s="302"/>
      <c r="V140" s="302"/>
      <c r="W140" s="302"/>
      <c r="X140" s="302"/>
      <c r="Y140" s="302"/>
      <c r="Z140" s="302"/>
      <c r="AA140" s="302"/>
      <c r="AB140" s="302"/>
      <c r="AC140" s="302"/>
      <c r="AD140" s="302"/>
      <c r="AE140" s="302"/>
      <c r="AF140" s="302"/>
      <c r="AG140" s="302"/>
      <c r="AH140" s="302"/>
      <c r="AI140" s="302"/>
      <c r="AJ140" s="302"/>
      <c r="AK140" s="302"/>
      <c r="AL140" s="302"/>
      <c r="AM140" s="302"/>
      <c r="AN140" s="302"/>
      <c r="AO140" s="302"/>
      <c r="AP140" s="302"/>
      <c r="AQ140" s="302"/>
      <c r="AR140" s="302"/>
      <c r="AS140" s="302"/>
      <c r="AT140" s="302"/>
      <c r="AU140" s="302"/>
      <c r="AV140" s="302"/>
      <c r="AW140" s="302"/>
      <c r="AX140" s="302"/>
      <c r="AY140" s="302"/>
      <c r="AZ140" s="302"/>
      <c r="BA140" s="302"/>
      <c r="BB140" s="302"/>
      <c r="BC140" s="302"/>
      <c r="BD140" s="302"/>
      <c r="BE140" s="302"/>
      <c r="BF140" s="302"/>
      <c r="BG140" s="302"/>
      <c r="BH140" s="302"/>
    </row>
    <row r="141" spans="1:60" s="303" customFormat="1">
      <c r="A141" s="307" t="s">
        <v>58</v>
      </c>
      <c r="B141" s="10" t="s">
        <v>241</v>
      </c>
      <c r="C141" s="40">
        <f>C65</f>
        <v>0</v>
      </c>
      <c r="D141" s="40">
        <f t="shared" ref="D141:T141" si="57">D65</f>
        <v>0</v>
      </c>
      <c r="E141" s="40">
        <f t="shared" si="57"/>
        <v>0</v>
      </c>
      <c r="F141" s="40">
        <f t="shared" si="57"/>
        <v>0</v>
      </c>
      <c r="G141" s="40">
        <f t="shared" si="57"/>
        <v>0</v>
      </c>
      <c r="H141" s="40">
        <f t="shared" si="57"/>
        <v>0</v>
      </c>
      <c r="I141" s="40">
        <f t="shared" si="57"/>
        <v>0</v>
      </c>
      <c r="J141" s="40">
        <f t="shared" si="57"/>
        <v>0</v>
      </c>
      <c r="K141" s="40">
        <f t="shared" si="57"/>
        <v>0</v>
      </c>
      <c r="L141" s="40">
        <f t="shared" si="57"/>
        <v>0</v>
      </c>
      <c r="M141" s="40">
        <f t="shared" si="57"/>
        <v>0</v>
      </c>
      <c r="N141" s="40">
        <f t="shared" si="57"/>
        <v>0</v>
      </c>
      <c r="O141" s="40">
        <f t="shared" si="57"/>
        <v>0</v>
      </c>
      <c r="P141" s="40">
        <f t="shared" si="57"/>
        <v>0</v>
      </c>
      <c r="Q141" s="40">
        <f t="shared" si="57"/>
        <v>0</v>
      </c>
      <c r="R141" s="40">
        <f t="shared" si="57"/>
        <v>0</v>
      </c>
      <c r="S141" s="40">
        <f t="shared" si="57"/>
        <v>0</v>
      </c>
      <c r="T141" s="40">
        <f t="shared" si="57"/>
        <v>0</v>
      </c>
      <c r="U141" s="302"/>
      <c r="V141" s="302"/>
      <c r="W141" s="302"/>
      <c r="X141" s="302"/>
      <c r="Y141" s="302"/>
      <c r="Z141" s="302"/>
      <c r="AA141" s="302"/>
      <c r="AB141" s="302"/>
      <c r="AC141" s="302"/>
      <c r="AD141" s="302"/>
      <c r="AE141" s="302"/>
      <c r="AF141" s="302"/>
      <c r="AG141" s="302"/>
      <c r="AH141" s="302"/>
      <c r="AI141" s="302"/>
      <c r="AJ141" s="302"/>
      <c r="AK141" s="302"/>
      <c r="AL141" s="302"/>
      <c r="AM141" s="302"/>
      <c r="AN141" s="302"/>
      <c r="AO141" s="302"/>
      <c r="AP141" s="302"/>
      <c r="AQ141" s="302"/>
      <c r="AR141" s="302"/>
      <c r="AS141" s="302"/>
      <c r="AT141" s="302"/>
      <c r="AU141" s="302"/>
      <c r="AV141" s="302"/>
      <c r="AW141" s="302"/>
      <c r="AX141" s="302"/>
      <c r="AY141" s="302"/>
      <c r="AZ141" s="302"/>
      <c r="BA141" s="302"/>
      <c r="BB141" s="302"/>
      <c r="BC141" s="302"/>
      <c r="BD141" s="302"/>
      <c r="BE141" s="302"/>
      <c r="BF141" s="302"/>
      <c r="BG141" s="302"/>
      <c r="BH141" s="302"/>
    </row>
    <row r="142" spans="1:60" s="303" customFormat="1">
      <c r="A142" s="307" t="s">
        <v>133</v>
      </c>
      <c r="B142" s="10" t="s">
        <v>242</v>
      </c>
      <c r="C142" s="40">
        <f>SUM(C143:C150)</f>
        <v>0</v>
      </c>
      <c r="D142" s="40">
        <f t="shared" ref="D142:T142" si="58">SUM(D143:D150)</f>
        <v>0</v>
      </c>
      <c r="E142" s="40">
        <f t="shared" si="58"/>
        <v>0</v>
      </c>
      <c r="F142" s="40">
        <f t="shared" si="58"/>
        <v>0</v>
      </c>
      <c r="G142" s="40">
        <f t="shared" si="58"/>
        <v>0</v>
      </c>
      <c r="H142" s="40">
        <f t="shared" si="58"/>
        <v>0</v>
      </c>
      <c r="I142" s="40">
        <f t="shared" si="58"/>
        <v>0</v>
      </c>
      <c r="J142" s="40">
        <f t="shared" si="58"/>
        <v>0</v>
      </c>
      <c r="K142" s="40">
        <f t="shared" si="58"/>
        <v>0</v>
      </c>
      <c r="L142" s="40">
        <f t="shared" si="58"/>
        <v>0</v>
      </c>
      <c r="M142" s="40">
        <f t="shared" si="58"/>
        <v>0</v>
      </c>
      <c r="N142" s="40">
        <f t="shared" si="58"/>
        <v>0</v>
      </c>
      <c r="O142" s="40">
        <f t="shared" si="58"/>
        <v>0</v>
      </c>
      <c r="P142" s="40">
        <f t="shared" si="58"/>
        <v>0</v>
      </c>
      <c r="Q142" s="40">
        <f t="shared" si="58"/>
        <v>0</v>
      </c>
      <c r="R142" s="40">
        <f t="shared" si="58"/>
        <v>0</v>
      </c>
      <c r="S142" s="40">
        <f t="shared" si="58"/>
        <v>0</v>
      </c>
      <c r="T142" s="40">
        <f t="shared" si="58"/>
        <v>0</v>
      </c>
      <c r="U142" s="302"/>
      <c r="V142" s="302"/>
      <c r="W142" s="302"/>
      <c r="X142" s="302"/>
      <c r="Y142" s="302"/>
      <c r="Z142" s="302"/>
      <c r="AA142" s="302"/>
      <c r="AB142" s="302"/>
      <c r="AC142" s="302"/>
      <c r="AD142" s="302"/>
      <c r="AE142" s="302"/>
      <c r="AF142" s="302"/>
      <c r="AG142" s="302"/>
      <c r="AH142" s="302"/>
      <c r="AI142" s="302"/>
      <c r="AJ142" s="302"/>
      <c r="AK142" s="302"/>
      <c r="AL142" s="302"/>
      <c r="AM142" s="302"/>
      <c r="AN142" s="302"/>
      <c r="AO142" s="302"/>
      <c r="AP142" s="302"/>
      <c r="AQ142" s="302"/>
      <c r="AR142" s="302"/>
      <c r="AS142" s="302"/>
      <c r="AT142" s="302"/>
      <c r="AU142" s="302"/>
      <c r="AV142" s="302"/>
      <c r="AW142" s="302"/>
      <c r="AX142" s="302"/>
      <c r="AY142" s="302"/>
      <c r="AZ142" s="302"/>
      <c r="BA142" s="302"/>
      <c r="BB142" s="302"/>
      <c r="BC142" s="302"/>
      <c r="BD142" s="302"/>
      <c r="BE142" s="302"/>
      <c r="BF142" s="302"/>
      <c r="BG142" s="302"/>
      <c r="BH142" s="302"/>
    </row>
    <row r="143" spans="1:60" s="303" customFormat="1">
      <c r="A143" s="308">
        <v>1</v>
      </c>
      <c r="B143" s="192" t="s">
        <v>243</v>
      </c>
      <c r="C143" s="42">
        <f t="shared" ref="C143:T143" si="59">C43</f>
        <v>0</v>
      </c>
      <c r="D143" s="42">
        <f t="shared" si="59"/>
        <v>0</v>
      </c>
      <c r="E143" s="42">
        <f t="shared" si="59"/>
        <v>0</v>
      </c>
      <c r="F143" s="42">
        <f t="shared" si="59"/>
        <v>0</v>
      </c>
      <c r="G143" s="42">
        <f t="shared" si="59"/>
        <v>0</v>
      </c>
      <c r="H143" s="42">
        <f t="shared" si="59"/>
        <v>0</v>
      </c>
      <c r="I143" s="42">
        <f t="shared" si="59"/>
        <v>0</v>
      </c>
      <c r="J143" s="42">
        <f t="shared" si="59"/>
        <v>0</v>
      </c>
      <c r="K143" s="42">
        <f t="shared" si="59"/>
        <v>0</v>
      </c>
      <c r="L143" s="42">
        <f t="shared" si="59"/>
        <v>0</v>
      </c>
      <c r="M143" s="42">
        <f t="shared" si="59"/>
        <v>0</v>
      </c>
      <c r="N143" s="42">
        <f t="shared" si="59"/>
        <v>0</v>
      </c>
      <c r="O143" s="42">
        <f t="shared" si="59"/>
        <v>0</v>
      </c>
      <c r="P143" s="42">
        <f t="shared" si="59"/>
        <v>0</v>
      </c>
      <c r="Q143" s="42">
        <f t="shared" si="59"/>
        <v>0</v>
      </c>
      <c r="R143" s="42">
        <f t="shared" si="59"/>
        <v>0</v>
      </c>
      <c r="S143" s="42">
        <f t="shared" si="59"/>
        <v>0</v>
      </c>
      <c r="T143" s="42">
        <f t="shared" si="59"/>
        <v>0</v>
      </c>
      <c r="U143" s="302"/>
      <c r="V143" s="302"/>
      <c r="W143" s="302"/>
      <c r="X143" s="302"/>
      <c r="Y143" s="302"/>
      <c r="Z143" s="302"/>
      <c r="AA143" s="302"/>
      <c r="AB143" s="302"/>
      <c r="AC143" s="302"/>
      <c r="AD143" s="302"/>
      <c r="AE143" s="302"/>
      <c r="AF143" s="302"/>
      <c r="AG143" s="302"/>
      <c r="AH143" s="302"/>
      <c r="AI143" s="302"/>
      <c r="AJ143" s="302"/>
      <c r="AK143" s="302"/>
      <c r="AL143" s="302"/>
      <c r="AM143" s="302"/>
      <c r="AN143" s="302"/>
      <c r="AO143" s="302"/>
      <c r="AP143" s="302"/>
      <c r="AQ143" s="302"/>
      <c r="AR143" s="302"/>
      <c r="AS143" s="302"/>
      <c r="AT143" s="302"/>
      <c r="AU143" s="302"/>
      <c r="AV143" s="302"/>
      <c r="AW143" s="302"/>
      <c r="AX143" s="302"/>
      <c r="AY143" s="302"/>
      <c r="AZ143" s="302"/>
      <c r="BA143" s="302"/>
      <c r="BB143" s="302"/>
      <c r="BC143" s="302"/>
      <c r="BD143" s="302"/>
      <c r="BE143" s="302"/>
      <c r="BF143" s="302"/>
      <c r="BG143" s="302"/>
      <c r="BH143" s="302"/>
    </row>
    <row r="144" spans="1:60" s="303" customFormat="1">
      <c r="A144" s="308">
        <v>2</v>
      </c>
      <c r="B144" s="192" t="s">
        <v>244</v>
      </c>
      <c r="C144" s="42"/>
      <c r="D144" s="42"/>
      <c r="E144" s="42"/>
      <c r="F144" s="42"/>
      <c r="G144" s="42"/>
      <c r="H144" s="42"/>
      <c r="I144" s="42"/>
      <c r="J144" s="42"/>
      <c r="K144" s="42"/>
      <c r="L144" s="42"/>
      <c r="M144" s="42"/>
      <c r="N144" s="42"/>
      <c r="O144" s="42"/>
      <c r="P144" s="42"/>
      <c r="Q144" s="42"/>
      <c r="R144" s="42"/>
      <c r="S144" s="42"/>
      <c r="T144" s="42"/>
      <c r="U144" s="302"/>
      <c r="V144" s="302"/>
      <c r="W144" s="302"/>
      <c r="X144" s="302"/>
      <c r="Y144" s="302"/>
      <c r="Z144" s="302"/>
      <c r="AA144" s="302"/>
      <c r="AB144" s="302"/>
      <c r="AC144" s="302"/>
      <c r="AD144" s="302"/>
      <c r="AE144" s="302"/>
      <c r="AF144" s="302"/>
      <c r="AG144" s="302"/>
      <c r="AH144" s="302"/>
      <c r="AI144" s="302"/>
      <c r="AJ144" s="302"/>
      <c r="AK144" s="302"/>
      <c r="AL144" s="302"/>
      <c r="AM144" s="302"/>
      <c r="AN144" s="302"/>
      <c r="AO144" s="302"/>
      <c r="AP144" s="302"/>
      <c r="AQ144" s="302"/>
      <c r="AR144" s="302"/>
      <c r="AS144" s="302"/>
      <c r="AT144" s="302"/>
      <c r="AU144" s="302"/>
      <c r="AV144" s="302"/>
      <c r="AW144" s="302"/>
      <c r="AX144" s="302"/>
      <c r="AY144" s="302"/>
      <c r="AZ144" s="302"/>
      <c r="BA144" s="302"/>
      <c r="BB144" s="302"/>
      <c r="BC144" s="302"/>
      <c r="BD144" s="302"/>
      <c r="BE144" s="302"/>
      <c r="BF144" s="302"/>
      <c r="BG144" s="302"/>
      <c r="BH144" s="302"/>
    </row>
    <row r="145" spans="1:60" s="303" customFormat="1" ht="26.4">
      <c r="A145" s="308">
        <v>3</v>
      </c>
      <c r="B145" s="192" t="s">
        <v>245</v>
      </c>
      <c r="C145" s="42"/>
      <c r="D145" s="42"/>
      <c r="E145" s="42"/>
      <c r="F145" s="42"/>
      <c r="G145" s="42"/>
      <c r="H145" s="42"/>
      <c r="I145" s="42"/>
      <c r="J145" s="42"/>
      <c r="K145" s="42"/>
      <c r="L145" s="42"/>
      <c r="M145" s="42"/>
      <c r="N145" s="42"/>
      <c r="O145" s="42"/>
      <c r="P145" s="42"/>
      <c r="Q145" s="42"/>
      <c r="R145" s="42"/>
      <c r="S145" s="42"/>
      <c r="T145" s="42"/>
      <c r="U145" s="302"/>
      <c r="V145" s="302"/>
      <c r="W145" s="302"/>
      <c r="X145" s="302"/>
      <c r="Y145" s="302"/>
      <c r="Z145" s="302"/>
      <c r="AA145" s="302"/>
      <c r="AB145" s="302"/>
      <c r="AC145" s="302"/>
      <c r="AD145" s="302"/>
      <c r="AE145" s="302"/>
      <c r="AF145" s="302"/>
      <c r="AG145" s="302"/>
      <c r="AH145" s="302"/>
      <c r="AI145" s="302"/>
      <c r="AJ145" s="302"/>
      <c r="AK145" s="302"/>
      <c r="AL145" s="302"/>
      <c r="AM145" s="302"/>
      <c r="AN145" s="302"/>
      <c r="AO145" s="302"/>
      <c r="AP145" s="302"/>
      <c r="AQ145" s="302"/>
      <c r="AR145" s="302"/>
      <c r="AS145" s="302"/>
      <c r="AT145" s="302"/>
      <c r="AU145" s="302"/>
      <c r="AV145" s="302"/>
      <c r="AW145" s="302"/>
      <c r="AX145" s="302"/>
      <c r="AY145" s="302"/>
      <c r="AZ145" s="302"/>
      <c r="BA145" s="302"/>
      <c r="BB145" s="302"/>
      <c r="BC145" s="302"/>
      <c r="BD145" s="302"/>
      <c r="BE145" s="302"/>
      <c r="BF145" s="302"/>
      <c r="BG145" s="302"/>
      <c r="BH145" s="302"/>
    </row>
    <row r="146" spans="1:60" s="303" customFormat="1">
      <c r="A146" s="308">
        <v>4</v>
      </c>
      <c r="B146" s="192" t="s">
        <v>246</v>
      </c>
      <c r="C146" s="42"/>
      <c r="D146" s="42"/>
      <c r="E146" s="42"/>
      <c r="F146" s="42"/>
      <c r="G146" s="42"/>
      <c r="H146" s="42"/>
      <c r="I146" s="42"/>
      <c r="J146" s="42"/>
      <c r="K146" s="42"/>
      <c r="L146" s="42"/>
      <c r="M146" s="42"/>
      <c r="N146" s="42"/>
      <c r="O146" s="42"/>
      <c r="P146" s="42"/>
      <c r="Q146" s="42"/>
      <c r="R146" s="42"/>
      <c r="S146" s="42"/>
      <c r="T146" s="42"/>
      <c r="U146" s="302"/>
      <c r="V146" s="302"/>
      <c r="W146" s="302"/>
      <c r="X146" s="302"/>
      <c r="Y146" s="302"/>
      <c r="Z146" s="302"/>
      <c r="AA146" s="302"/>
      <c r="AB146" s="302"/>
      <c r="AC146" s="302"/>
      <c r="AD146" s="302"/>
      <c r="AE146" s="302"/>
      <c r="AF146" s="302"/>
      <c r="AG146" s="302"/>
      <c r="AH146" s="302"/>
      <c r="AI146" s="302"/>
      <c r="AJ146" s="302"/>
      <c r="AK146" s="302"/>
      <c r="AL146" s="302"/>
      <c r="AM146" s="302"/>
      <c r="AN146" s="302"/>
      <c r="AO146" s="302"/>
      <c r="AP146" s="302"/>
      <c r="AQ146" s="302"/>
      <c r="AR146" s="302"/>
      <c r="AS146" s="302"/>
      <c r="AT146" s="302"/>
      <c r="AU146" s="302"/>
      <c r="AV146" s="302"/>
      <c r="AW146" s="302"/>
      <c r="AX146" s="302"/>
      <c r="AY146" s="302"/>
      <c r="AZ146" s="302"/>
      <c r="BA146" s="302"/>
      <c r="BB146" s="302"/>
      <c r="BC146" s="302"/>
      <c r="BD146" s="302"/>
      <c r="BE146" s="302"/>
      <c r="BF146" s="302"/>
      <c r="BG146" s="302"/>
      <c r="BH146" s="302"/>
    </row>
    <row r="147" spans="1:60" s="303" customFormat="1">
      <c r="A147" s="308">
        <v>5</v>
      </c>
      <c r="B147" s="192" t="s">
        <v>247</v>
      </c>
      <c r="C147" s="42"/>
      <c r="D147" s="42"/>
      <c r="E147" s="42"/>
      <c r="F147" s="42"/>
      <c r="G147" s="42"/>
      <c r="H147" s="42"/>
      <c r="I147" s="42"/>
      <c r="J147" s="42"/>
      <c r="K147" s="42"/>
      <c r="L147" s="42"/>
      <c r="M147" s="42"/>
      <c r="N147" s="42"/>
      <c r="O147" s="42"/>
      <c r="P147" s="42"/>
      <c r="Q147" s="42"/>
      <c r="R147" s="42"/>
      <c r="S147" s="42"/>
      <c r="T147" s="42"/>
      <c r="U147" s="302"/>
      <c r="V147" s="302"/>
      <c r="W147" s="302"/>
      <c r="X147" s="302"/>
      <c r="Y147" s="302"/>
      <c r="Z147" s="302"/>
      <c r="AA147" s="302"/>
      <c r="AB147" s="302"/>
      <c r="AC147" s="302"/>
      <c r="AD147" s="302"/>
      <c r="AE147" s="302"/>
      <c r="AF147" s="302"/>
      <c r="AG147" s="302"/>
      <c r="AH147" s="302"/>
      <c r="AI147" s="302"/>
      <c r="AJ147" s="302"/>
      <c r="AK147" s="302"/>
      <c r="AL147" s="302"/>
      <c r="AM147" s="302"/>
      <c r="AN147" s="302"/>
      <c r="AO147" s="302"/>
      <c r="AP147" s="302"/>
      <c r="AQ147" s="302"/>
      <c r="AR147" s="302"/>
      <c r="AS147" s="302"/>
      <c r="AT147" s="302"/>
      <c r="AU147" s="302"/>
      <c r="AV147" s="302"/>
      <c r="AW147" s="302"/>
      <c r="AX147" s="302"/>
      <c r="AY147" s="302"/>
      <c r="AZ147" s="302"/>
      <c r="BA147" s="302"/>
      <c r="BB147" s="302"/>
      <c r="BC147" s="302"/>
      <c r="BD147" s="302"/>
      <c r="BE147" s="302"/>
      <c r="BF147" s="302"/>
      <c r="BG147" s="302"/>
      <c r="BH147" s="302"/>
    </row>
    <row r="148" spans="1:60" s="303" customFormat="1">
      <c r="A148" s="308">
        <v>6</v>
      </c>
      <c r="B148" s="192" t="s">
        <v>248</v>
      </c>
      <c r="C148" s="42"/>
      <c r="D148" s="42"/>
      <c r="E148" s="42"/>
      <c r="F148" s="42"/>
      <c r="G148" s="42"/>
      <c r="H148" s="42"/>
      <c r="I148" s="42"/>
      <c r="J148" s="42"/>
      <c r="K148" s="42"/>
      <c r="L148" s="42"/>
      <c r="M148" s="42"/>
      <c r="N148" s="42"/>
      <c r="O148" s="42"/>
      <c r="P148" s="42"/>
      <c r="Q148" s="42"/>
      <c r="R148" s="42"/>
      <c r="S148" s="42"/>
      <c r="T148" s="42"/>
      <c r="U148" s="302"/>
      <c r="V148" s="302"/>
      <c r="W148" s="302"/>
      <c r="X148" s="302"/>
      <c r="Y148" s="302"/>
      <c r="Z148" s="302"/>
      <c r="AA148" s="302"/>
      <c r="AB148" s="302"/>
      <c r="AC148" s="302"/>
      <c r="AD148" s="302"/>
      <c r="AE148" s="302"/>
      <c r="AF148" s="302"/>
      <c r="AG148" s="302"/>
      <c r="AH148" s="302"/>
      <c r="AI148" s="302"/>
      <c r="AJ148" s="302"/>
      <c r="AK148" s="302"/>
      <c r="AL148" s="302"/>
      <c r="AM148" s="302"/>
      <c r="AN148" s="302"/>
      <c r="AO148" s="302"/>
      <c r="AP148" s="302"/>
      <c r="AQ148" s="302"/>
      <c r="AR148" s="302"/>
      <c r="AS148" s="302"/>
      <c r="AT148" s="302"/>
      <c r="AU148" s="302"/>
      <c r="AV148" s="302"/>
      <c r="AW148" s="302"/>
      <c r="AX148" s="302"/>
      <c r="AY148" s="302"/>
      <c r="AZ148" s="302"/>
      <c r="BA148" s="302"/>
      <c r="BB148" s="302"/>
      <c r="BC148" s="302"/>
      <c r="BD148" s="302"/>
      <c r="BE148" s="302"/>
      <c r="BF148" s="302"/>
      <c r="BG148" s="302"/>
      <c r="BH148" s="302"/>
    </row>
    <row r="149" spans="1:60" s="303" customFormat="1">
      <c r="A149" s="308">
        <v>9</v>
      </c>
      <c r="B149" s="192" t="s">
        <v>249</v>
      </c>
      <c r="C149" s="42"/>
      <c r="D149" s="42"/>
      <c r="E149" s="42"/>
      <c r="F149" s="42"/>
      <c r="G149" s="42"/>
      <c r="H149" s="42"/>
      <c r="I149" s="42"/>
      <c r="J149" s="42"/>
      <c r="K149" s="42"/>
      <c r="L149" s="42"/>
      <c r="M149" s="42"/>
      <c r="N149" s="42"/>
      <c r="O149" s="42"/>
      <c r="P149" s="42"/>
      <c r="Q149" s="42"/>
      <c r="R149" s="42"/>
      <c r="S149" s="42"/>
      <c r="T149" s="4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302"/>
      <c r="AP149" s="302"/>
      <c r="AQ149" s="302"/>
      <c r="AR149" s="302"/>
      <c r="AS149" s="302"/>
      <c r="AT149" s="302"/>
      <c r="AU149" s="302"/>
      <c r="AV149" s="302"/>
      <c r="AW149" s="302"/>
      <c r="AX149" s="302"/>
      <c r="AY149" s="302"/>
      <c r="AZ149" s="302"/>
      <c r="BA149" s="302"/>
      <c r="BB149" s="302"/>
      <c r="BC149" s="302"/>
      <c r="BD149" s="302"/>
      <c r="BE149" s="302"/>
      <c r="BF149" s="302"/>
      <c r="BG149" s="302"/>
      <c r="BH149" s="302"/>
    </row>
    <row r="150" spans="1:60" s="303" customFormat="1">
      <c r="A150" s="308">
        <v>10</v>
      </c>
      <c r="B150" s="192" t="s">
        <v>250</v>
      </c>
      <c r="C150" s="42"/>
      <c r="D150" s="42"/>
      <c r="E150" s="42"/>
      <c r="F150" s="42"/>
      <c r="G150" s="42"/>
      <c r="H150" s="42"/>
      <c r="I150" s="42"/>
      <c r="J150" s="42"/>
      <c r="K150" s="42"/>
      <c r="L150" s="42"/>
      <c r="M150" s="42"/>
      <c r="N150" s="42"/>
      <c r="O150" s="42"/>
      <c r="P150" s="42"/>
      <c r="Q150" s="42"/>
      <c r="R150" s="42"/>
      <c r="S150" s="42"/>
      <c r="T150" s="42"/>
      <c r="U150" s="302"/>
      <c r="V150" s="302"/>
      <c r="W150" s="302"/>
      <c r="X150" s="302"/>
      <c r="Y150" s="302"/>
      <c r="Z150" s="302"/>
      <c r="AA150" s="302"/>
      <c r="AB150" s="302"/>
      <c r="AC150" s="302"/>
      <c r="AD150" s="302"/>
      <c r="AE150" s="302"/>
      <c r="AF150" s="302"/>
      <c r="AG150" s="302"/>
      <c r="AH150" s="302"/>
      <c r="AI150" s="302"/>
      <c r="AJ150" s="302"/>
      <c r="AK150" s="302"/>
      <c r="AL150" s="302"/>
      <c r="AM150" s="302"/>
      <c r="AN150" s="302"/>
      <c r="AO150" s="302"/>
      <c r="AP150" s="302"/>
      <c r="AQ150" s="302"/>
      <c r="AR150" s="302"/>
      <c r="AS150" s="302"/>
      <c r="AT150" s="302"/>
      <c r="AU150" s="302"/>
      <c r="AV150" s="302"/>
      <c r="AW150" s="302"/>
      <c r="AX150" s="302"/>
      <c r="AY150" s="302"/>
      <c r="AZ150" s="302"/>
      <c r="BA150" s="302"/>
      <c r="BB150" s="302"/>
      <c r="BC150" s="302"/>
      <c r="BD150" s="302"/>
      <c r="BE150" s="302"/>
      <c r="BF150" s="302"/>
      <c r="BG150" s="302"/>
      <c r="BH150" s="302"/>
    </row>
    <row r="151" spans="1:60" s="303" customFormat="1" ht="26.4">
      <c r="A151" s="309" t="s">
        <v>144</v>
      </c>
      <c r="B151" s="292" t="s">
        <v>251</v>
      </c>
      <c r="C151" s="39">
        <f>C141+C142</f>
        <v>0</v>
      </c>
      <c r="D151" s="39">
        <f t="shared" ref="D151:T151" si="60">D141+D142</f>
        <v>0</v>
      </c>
      <c r="E151" s="39">
        <f t="shared" si="60"/>
        <v>0</v>
      </c>
      <c r="F151" s="39">
        <f t="shared" si="60"/>
        <v>0</v>
      </c>
      <c r="G151" s="39">
        <f t="shared" si="60"/>
        <v>0</v>
      </c>
      <c r="H151" s="39">
        <f t="shared" si="60"/>
        <v>0</v>
      </c>
      <c r="I151" s="39">
        <f t="shared" si="60"/>
        <v>0</v>
      </c>
      <c r="J151" s="39">
        <f t="shared" si="60"/>
        <v>0</v>
      </c>
      <c r="K151" s="39">
        <f t="shared" si="60"/>
        <v>0</v>
      </c>
      <c r="L151" s="39">
        <f t="shared" si="60"/>
        <v>0</v>
      </c>
      <c r="M151" s="39">
        <f t="shared" si="60"/>
        <v>0</v>
      </c>
      <c r="N151" s="39">
        <f t="shared" si="60"/>
        <v>0</v>
      </c>
      <c r="O151" s="39">
        <f t="shared" si="60"/>
        <v>0</v>
      </c>
      <c r="P151" s="39">
        <f t="shared" si="60"/>
        <v>0</v>
      </c>
      <c r="Q151" s="39">
        <f t="shared" si="60"/>
        <v>0</v>
      </c>
      <c r="R151" s="39">
        <f t="shared" si="60"/>
        <v>0</v>
      </c>
      <c r="S151" s="39">
        <f t="shared" si="60"/>
        <v>0</v>
      </c>
      <c r="T151" s="39">
        <f t="shared" si="60"/>
        <v>0</v>
      </c>
      <c r="U151" s="302"/>
      <c r="V151" s="302"/>
      <c r="W151" s="302"/>
      <c r="X151" s="302"/>
      <c r="Y151" s="302"/>
      <c r="Z151" s="302"/>
      <c r="AA151" s="302"/>
      <c r="AB151" s="302"/>
      <c r="AC151" s="302"/>
      <c r="AD151" s="302"/>
      <c r="AE151" s="302"/>
      <c r="AF151" s="302"/>
      <c r="AG151" s="302"/>
      <c r="AH151" s="302"/>
      <c r="AI151" s="302"/>
      <c r="AJ151" s="302"/>
      <c r="AK151" s="302"/>
      <c r="AL151" s="302"/>
      <c r="AM151" s="302"/>
      <c r="AN151" s="302"/>
      <c r="AO151" s="302"/>
      <c r="AP151" s="302"/>
      <c r="AQ151" s="302"/>
      <c r="AR151" s="302"/>
      <c r="AS151" s="302"/>
      <c r="AT151" s="302"/>
      <c r="AU151" s="302"/>
      <c r="AV151" s="302"/>
      <c r="AW151" s="302"/>
      <c r="AX151" s="302"/>
      <c r="AY151" s="302"/>
      <c r="AZ151" s="302"/>
      <c r="BA151" s="302"/>
      <c r="BB151" s="302"/>
      <c r="BC151" s="302"/>
      <c r="BD151" s="302"/>
      <c r="BE151" s="302"/>
      <c r="BF151" s="302"/>
      <c r="BG151" s="302"/>
      <c r="BH151" s="302"/>
    </row>
    <row r="152" spans="1:60" s="303" customFormat="1" ht="26.4">
      <c r="A152" s="304" t="s">
        <v>59</v>
      </c>
      <c r="B152" s="305" t="s">
        <v>70</v>
      </c>
      <c r="C152" s="306"/>
      <c r="D152" s="306"/>
      <c r="E152" s="306"/>
      <c r="F152" s="306"/>
      <c r="G152" s="306"/>
      <c r="H152" s="306"/>
      <c r="I152" s="306"/>
      <c r="J152" s="306"/>
      <c r="K152" s="306"/>
      <c r="L152" s="306"/>
      <c r="M152" s="306"/>
      <c r="N152" s="306"/>
      <c r="O152" s="306"/>
      <c r="P152" s="306"/>
      <c r="Q152" s="306"/>
      <c r="R152" s="306"/>
      <c r="S152" s="306"/>
      <c r="T152" s="306"/>
      <c r="U152" s="302"/>
      <c r="V152" s="302"/>
      <c r="W152" s="302"/>
      <c r="X152" s="302"/>
      <c r="Y152" s="302"/>
      <c r="Z152" s="302"/>
      <c r="AA152" s="302"/>
      <c r="AB152" s="302"/>
      <c r="AC152" s="302"/>
      <c r="AD152" s="302"/>
      <c r="AE152" s="302"/>
      <c r="AF152" s="302"/>
      <c r="AG152" s="302"/>
      <c r="AH152" s="302"/>
      <c r="AI152" s="302"/>
      <c r="AJ152" s="302"/>
      <c r="AK152" s="302"/>
      <c r="AL152" s="302"/>
      <c r="AM152" s="302"/>
      <c r="AN152" s="302"/>
      <c r="AO152" s="302"/>
      <c r="AP152" s="302"/>
      <c r="AQ152" s="302"/>
      <c r="AR152" s="302"/>
      <c r="AS152" s="302"/>
      <c r="AT152" s="302"/>
      <c r="AU152" s="302"/>
      <c r="AV152" s="302"/>
      <c r="AW152" s="302"/>
      <c r="AX152" s="302"/>
      <c r="AY152" s="302"/>
      <c r="AZ152" s="302"/>
      <c r="BA152" s="302"/>
      <c r="BB152" s="302"/>
      <c r="BC152" s="302"/>
      <c r="BD152" s="302"/>
      <c r="BE152" s="302"/>
      <c r="BF152" s="302"/>
      <c r="BG152" s="302"/>
      <c r="BH152" s="302"/>
    </row>
    <row r="153" spans="1:60" s="303" customFormat="1">
      <c r="A153" s="310"/>
      <c r="B153" s="192" t="s">
        <v>252</v>
      </c>
      <c r="C153" s="42"/>
      <c r="D153" s="42"/>
      <c r="E153" s="42"/>
      <c r="F153" s="42"/>
      <c r="G153" s="42"/>
      <c r="H153" s="42"/>
      <c r="I153" s="42"/>
      <c r="J153" s="42"/>
      <c r="K153" s="42"/>
      <c r="L153" s="42"/>
      <c r="M153" s="42"/>
      <c r="N153" s="42"/>
      <c r="O153" s="42"/>
      <c r="P153" s="42"/>
      <c r="Q153" s="42"/>
      <c r="R153" s="42"/>
      <c r="S153" s="42"/>
      <c r="T153" s="42"/>
      <c r="U153" s="302"/>
      <c r="V153" s="302"/>
      <c r="W153" s="302"/>
      <c r="X153" s="302"/>
      <c r="Y153" s="302"/>
      <c r="Z153" s="302"/>
      <c r="AA153" s="302"/>
      <c r="AB153" s="302"/>
      <c r="AC153" s="302"/>
      <c r="AD153" s="302"/>
      <c r="AE153" s="302"/>
      <c r="AF153" s="302"/>
      <c r="AG153" s="302"/>
      <c r="AH153" s="302"/>
      <c r="AI153" s="302"/>
      <c r="AJ153" s="302"/>
      <c r="AK153" s="302"/>
      <c r="AL153" s="302"/>
      <c r="AM153" s="302"/>
      <c r="AN153" s="302"/>
      <c r="AO153" s="302"/>
      <c r="AP153" s="302"/>
      <c r="AQ153" s="302"/>
      <c r="AR153" s="302"/>
      <c r="AS153" s="302"/>
      <c r="AT153" s="302"/>
      <c r="AU153" s="302"/>
      <c r="AV153" s="302"/>
      <c r="AW153" s="302"/>
      <c r="AX153" s="302"/>
      <c r="AY153" s="302"/>
      <c r="AZ153" s="302"/>
      <c r="BA153" s="302"/>
      <c r="BB153" s="302"/>
      <c r="BC153" s="302"/>
      <c r="BD153" s="302"/>
      <c r="BE153" s="302"/>
      <c r="BF153" s="302"/>
      <c r="BG153" s="302"/>
      <c r="BH153" s="302"/>
    </row>
    <row r="154" spans="1:60" s="303" customFormat="1">
      <c r="A154" s="310"/>
      <c r="B154" s="192" t="s">
        <v>253</v>
      </c>
      <c r="C154" s="42"/>
      <c r="D154" s="42"/>
      <c r="E154" s="42"/>
      <c r="F154" s="42"/>
      <c r="G154" s="42"/>
      <c r="H154" s="42"/>
      <c r="I154" s="42"/>
      <c r="J154" s="42"/>
      <c r="K154" s="42"/>
      <c r="L154" s="42"/>
      <c r="M154" s="42"/>
      <c r="N154" s="42"/>
      <c r="O154" s="42"/>
      <c r="P154" s="42"/>
      <c r="Q154" s="42"/>
      <c r="R154" s="42"/>
      <c r="S154" s="42"/>
      <c r="T154" s="42"/>
      <c r="U154" s="302"/>
      <c r="V154" s="302"/>
      <c r="W154" s="302"/>
      <c r="X154" s="302"/>
      <c r="Y154" s="302"/>
      <c r="Z154" s="302"/>
      <c r="AA154" s="302"/>
      <c r="AB154" s="302"/>
      <c r="AC154" s="302"/>
      <c r="AD154" s="302"/>
      <c r="AE154" s="302"/>
      <c r="AF154" s="302"/>
      <c r="AG154" s="302"/>
      <c r="AH154" s="302"/>
      <c r="AI154" s="302"/>
      <c r="AJ154" s="302"/>
      <c r="AK154" s="302"/>
      <c r="AL154" s="302"/>
      <c r="AM154" s="302"/>
      <c r="AN154" s="302"/>
      <c r="AO154" s="302"/>
      <c r="AP154" s="302"/>
      <c r="AQ154" s="302"/>
      <c r="AR154" s="302"/>
      <c r="AS154" s="302"/>
      <c r="AT154" s="302"/>
      <c r="AU154" s="302"/>
      <c r="AV154" s="302"/>
      <c r="AW154" s="302"/>
      <c r="AX154" s="302"/>
      <c r="AY154" s="302"/>
      <c r="AZ154" s="302"/>
      <c r="BA154" s="302"/>
      <c r="BB154" s="302"/>
      <c r="BC154" s="302"/>
      <c r="BD154" s="302"/>
      <c r="BE154" s="302"/>
      <c r="BF154" s="302"/>
      <c r="BG154" s="302"/>
      <c r="BH154" s="302"/>
    </row>
    <row r="155" spans="1:60" s="303" customFormat="1" ht="26.4">
      <c r="A155" s="309" t="s">
        <v>144</v>
      </c>
      <c r="B155" s="292" t="s">
        <v>254</v>
      </c>
      <c r="C155" s="39">
        <f>C153-C154</f>
        <v>0</v>
      </c>
      <c r="D155" s="39">
        <f t="shared" ref="D155:T155" si="61">D153-D154</f>
        <v>0</v>
      </c>
      <c r="E155" s="39">
        <f t="shared" si="61"/>
        <v>0</v>
      </c>
      <c r="F155" s="39">
        <f t="shared" si="61"/>
        <v>0</v>
      </c>
      <c r="G155" s="39">
        <f t="shared" si="61"/>
        <v>0</v>
      </c>
      <c r="H155" s="39">
        <f t="shared" si="61"/>
        <v>0</v>
      </c>
      <c r="I155" s="39">
        <f t="shared" si="61"/>
        <v>0</v>
      </c>
      <c r="J155" s="39">
        <f t="shared" si="61"/>
        <v>0</v>
      </c>
      <c r="K155" s="39">
        <f t="shared" si="61"/>
        <v>0</v>
      </c>
      <c r="L155" s="39">
        <f t="shared" si="61"/>
        <v>0</v>
      </c>
      <c r="M155" s="39">
        <f t="shared" si="61"/>
        <v>0</v>
      </c>
      <c r="N155" s="39">
        <f t="shared" si="61"/>
        <v>0</v>
      </c>
      <c r="O155" s="39">
        <f t="shared" si="61"/>
        <v>0</v>
      </c>
      <c r="P155" s="39">
        <f t="shared" si="61"/>
        <v>0</v>
      </c>
      <c r="Q155" s="39">
        <f t="shared" si="61"/>
        <v>0</v>
      </c>
      <c r="R155" s="39">
        <f t="shared" si="61"/>
        <v>0</v>
      </c>
      <c r="S155" s="39">
        <f t="shared" si="61"/>
        <v>0</v>
      </c>
      <c r="T155" s="39">
        <f t="shared" si="61"/>
        <v>0</v>
      </c>
      <c r="U155" s="302"/>
      <c r="V155" s="302"/>
      <c r="W155" s="302"/>
      <c r="X155" s="302"/>
      <c r="Y155" s="302"/>
      <c r="Z155" s="302"/>
      <c r="AA155" s="302"/>
      <c r="AB155" s="302"/>
      <c r="AC155" s="302"/>
      <c r="AD155" s="302"/>
      <c r="AE155" s="302"/>
      <c r="AF155" s="302"/>
      <c r="AG155" s="302"/>
      <c r="AH155" s="302"/>
      <c r="AI155" s="302"/>
      <c r="AJ155" s="302"/>
      <c r="AK155" s="302"/>
      <c r="AL155" s="302"/>
      <c r="AM155" s="302"/>
      <c r="AN155" s="302"/>
      <c r="AO155" s="302"/>
      <c r="AP155" s="302"/>
      <c r="AQ155" s="302"/>
      <c r="AR155" s="302"/>
      <c r="AS155" s="302"/>
      <c r="AT155" s="302"/>
      <c r="AU155" s="302"/>
      <c r="AV155" s="302"/>
      <c r="AW155" s="302"/>
      <c r="AX155" s="302"/>
      <c r="AY155" s="302"/>
      <c r="AZ155" s="302"/>
      <c r="BA155" s="302"/>
      <c r="BB155" s="302"/>
      <c r="BC155" s="302"/>
      <c r="BD155" s="302"/>
      <c r="BE155" s="302"/>
      <c r="BF155" s="302"/>
      <c r="BG155" s="302"/>
      <c r="BH155" s="302"/>
    </row>
    <row r="156" spans="1:60" s="303" customFormat="1" ht="26.4">
      <c r="A156" s="304" t="s">
        <v>60</v>
      </c>
      <c r="B156" s="305" t="s">
        <v>71</v>
      </c>
      <c r="C156" s="306"/>
      <c r="D156" s="306"/>
      <c r="E156" s="306"/>
      <c r="F156" s="306"/>
      <c r="G156" s="306"/>
      <c r="H156" s="306"/>
      <c r="I156" s="306"/>
      <c r="J156" s="306"/>
      <c r="K156" s="306"/>
      <c r="L156" s="306"/>
      <c r="M156" s="306"/>
      <c r="N156" s="306"/>
      <c r="O156" s="306"/>
      <c r="P156" s="306"/>
      <c r="Q156" s="306"/>
      <c r="R156" s="306"/>
      <c r="S156" s="306"/>
      <c r="T156" s="306"/>
      <c r="U156" s="302"/>
      <c r="V156" s="302"/>
      <c r="W156" s="302"/>
      <c r="X156" s="302"/>
      <c r="Y156" s="302"/>
      <c r="Z156" s="302"/>
      <c r="AA156" s="302"/>
      <c r="AB156" s="302"/>
      <c r="AC156" s="302"/>
      <c r="AD156" s="302"/>
      <c r="AE156" s="302"/>
      <c r="AF156" s="302"/>
      <c r="AG156" s="302"/>
      <c r="AH156" s="302"/>
      <c r="AI156" s="302"/>
      <c r="AJ156" s="302"/>
      <c r="AK156" s="302"/>
      <c r="AL156" s="302"/>
      <c r="AM156" s="302"/>
      <c r="AN156" s="302"/>
      <c r="AO156" s="302"/>
      <c r="AP156" s="302"/>
      <c r="AQ156" s="302"/>
      <c r="AR156" s="302"/>
      <c r="AS156" s="302"/>
      <c r="AT156" s="302"/>
      <c r="AU156" s="302"/>
      <c r="AV156" s="302"/>
      <c r="AW156" s="302"/>
      <c r="AX156" s="302"/>
      <c r="AY156" s="302"/>
      <c r="AZ156" s="302"/>
      <c r="BA156" s="302"/>
      <c r="BB156" s="302"/>
      <c r="BC156" s="302"/>
      <c r="BD156" s="302"/>
      <c r="BE156" s="302"/>
      <c r="BF156" s="302"/>
      <c r="BG156" s="302"/>
      <c r="BH156" s="302"/>
    </row>
    <row r="157" spans="1:60" s="303" customFormat="1">
      <c r="A157" s="311"/>
      <c r="B157" s="312" t="s">
        <v>252</v>
      </c>
      <c r="C157" s="451">
        <f>SUM(C158:C163)</f>
        <v>0</v>
      </c>
      <c r="D157" s="451">
        <f>SUM(D158:D163)</f>
        <v>0</v>
      </c>
      <c r="E157" s="451">
        <f t="shared" ref="E157:T157" si="62">SUM(E158:E163)</f>
        <v>0</v>
      </c>
      <c r="F157" s="451">
        <f t="shared" si="62"/>
        <v>0</v>
      </c>
      <c r="G157" s="451">
        <f t="shared" si="62"/>
        <v>0</v>
      </c>
      <c r="H157" s="451">
        <f t="shared" si="62"/>
        <v>0</v>
      </c>
      <c r="I157" s="451">
        <f t="shared" si="62"/>
        <v>0</v>
      </c>
      <c r="J157" s="451">
        <f t="shared" si="62"/>
        <v>0</v>
      </c>
      <c r="K157" s="451">
        <f t="shared" si="62"/>
        <v>0</v>
      </c>
      <c r="L157" s="451">
        <f t="shared" si="62"/>
        <v>0</v>
      </c>
      <c r="M157" s="451">
        <f t="shared" si="62"/>
        <v>0</v>
      </c>
      <c r="N157" s="451">
        <f t="shared" si="62"/>
        <v>0</v>
      </c>
      <c r="O157" s="451">
        <f t="shared" si="62"/>
        <v>0</v>
      </c>
      <c r="P157" s="451">
        <f t="shared" si="62"/>
        <v>0</v>
      </c>
      <c r="Q157" s="451">
        <f t="shared" si="62"/>
        <v>0</v>
      </c>
      <c r="R157" s="451">
        <f t="shared" si="62"/>
        <v>0</v>
      </c>
      <c r="S157" s="451">
        <f t="shared" si="62"/>
        <v>0</v>
      </c>
      <c r="T157" s="451">
        <f t="shared" si="62"/>
        <v>0</v>
      </c>
      <c r="U157" s="302"/>
      <c r="V157" s="302"/>
      <c r="W157" s="302"/>
      <c r="X157" s="302"/>
      <c r="Y157" s="302"/>
      <c r="Z157" s="302"/>
      <c r="AA157" s="302"/>
      <c r="AB157" s="302"/>
      <c r="AC157" s="302"/>
      <c r="AD157" s="302"/>
      <c r="AE157" s="302"/>
      <c r="AF157" s="302"/>
      <c r="AG157" s="302"/>
      <c r="AH157" s="302"/>
      <c r="AI157" s="302"/>
      <c r="AJ157" s="302"/>
      <c r="AK157" s="302"/>
      <c r="AL157" s="302"/>
      <c r="AM157" s="302"/>
      <c r="AN157" s="302"/>
      <c r="AO157" s="302"/>
      <c r="AP157" s="302"/>
      <c r="AQ157" s="302"/>
      <c r="AR157" s="302"/>
      <c r="AS157" s="302"/>
      <c r="AT157" s="302"/>
      <c r="AU157" s="302"/>
      <c r="AV157" s="302"/>
      <c r="AW157" s="302"/>
      <c r="AX157" s="302"/>
      <c r="AY157" s="302"/>
      <c r="AZ157" s="302"/>
      <c r="BA157" s="302"/>
      <c r="BB157" s="302"/>
      <c r="BC157" s="302"/>
      <c r="BD157" s="302"/>
      <c r="BE157" s="302"/>
      <c r="BF157" s="302"/>
      <c r="BG157" s="302"/>
      <c r="BH157" s="302"/>
    </row>
    <row r="158" spans="1:60" s="303" customFormat="1" ht="39.6">
      <c r="A158" s="308"/>
      <c r="B158" s="76" t="s">
        <v>255</v>
      </c>
      <c r="C158" s="42"/>
      <c r="D158" s="42"/>
      <c r="E158" s="42"/>
      <c r="F158" s="42"/>
      <c r="G158" s="42"/>
      <c r="H158" s="42"/>
      <c r="I158" s="42"/>
      <c r="J158" s="42"/>
      <c r="K158" s="42"/>
      <c r="L158" s="42"/>
      <c r="M158" s="42"/>
      <c r="N158" s="42"/>
      <c r="O158" s="42"/>
      <c r="P158" s="42"/>
      <c r="Q158" s="42"/>
      <c r="R158" s="42"/>
      <c r="S158" s="42"/>
      <c r="T158" s="42"/>
      <c r="U158" s="302"/>
      <c r="V158" s="302"/>
      <c r="W158" s="302"/>
      <c r="X158" s="302"/>
      <c r="Y158" s="302"/>
      <c r="Z158" s="302"/>
      <c r="AA158" s="302"/>
      <c r="AB158" s="302"/>
      <c r="AC158" s="302"/>
      <c r="AD158" s="302"/>
      <c r="AE158" s="302"/>
      <c r="AF158" s="302"/>
      <c r="AG158" s="302"/>
      <c r="AH158" s="302"/>
      <c r="AI158" s="302"/>
      <c r="AJ158" s="302"/>
      <c r="AK158" s="302"/>
      <c r="AL158" s="302"/>
      <c r="AM158" s="302"/>
      <c r="AN158" s="302"/>
      <c r="AO158" s="302"/>
      <c r="AP158" s="302"/>
      <c r="AQ158" s="302"/>
      <c r="AR158" s="302"/>
      <c r="AS158" s="302"/>
      <c r="AT158" s="302"/>
      <c r="AU158" s="302"/>
      <c r="AV158" s="302"/>
      <c r="AW158" s="302"/>
      <c r="AX158" s="302"/>
      <c r="AY158" s="302"/>
      <c r="AZ158" s="302"/>
      <c r="BA158" s="302"/>
      <c r="BB158" s="302"/>
      <c r="BC158" s="302"/>
      <c r="BD158" s="302"/>
      <c r="BE158" s="302"/>
      <c r="BF158" s="302"/>
      <c r="BG158" s="302"/>
      <c r="BH158" s="302"/>
    </row>
    <row r="159" spans="1:60" s="303" customFormat="1">
      <c r="A159" s="308"/>
      <c r="B159" s="76" t="s">
        <v>256</v>
      </c>
      <c r="C159" s="42"/>
      <c r="D159" s="42"/>
      <c r="E159" s="42"/>
      <c r="F159" s="42"/>
      <c r="G159" s="42"/>
      <c r="H159" s="42"/>
      <c r="I159" s="42"/>
      <c r="J159" s="42"/>
      <c r="K159" s="42"/>
      <c r="L159" s="42"/>
      <c r="M159" s="42"/>
      <c r="N159" s="42"/>
      <c r="O159" s="42"/>
      <c r="P159" s="42"/>
      <c r="Q159" s="42"/>
      <c r="R159" s="42"/>
      <c r="S159" s="42"/>
      <c r="T159" s="42"/>
      <c r="U159" s="302"/>
      <c r="V159" s="302"/>
      <c r="W159" s="302"/>
      <c r="X159" s="302"/>
      <c r="Y159" s="302"/>
      <c r="Z159" s="302"/>
      <c r="AA159" s="302"/>
      <c r="AB159" s="302"/>
      <c r="AC159" s="302"/>
      <c r="AD159" s="302"/>
      <c r="AE159" s="302"/>
      <c r="AF159" s="302"/>
      <c r="AG159" s="302"/>
      <c r="AH159" s="302"/>
      <c r="AI159" s="302"/>
      <c r="AJ159" s="302"/>
      <c r="AK159" s="302"/>
      <c r="AL159" s="302"/>
      <c r="AM159" s="302"/>
      <c r="AN159" s="302"/>
      <c r="AO159" s="302"/>
      <c r="AP159" s="302"/>
      <c r="AQ159" s="302"/>
      <c r="AR159" s="302"/>
      <c r="AS159" s="302"/>
      <c r="AT159" s="302"/>
      <c r="AU159" s="302"/>
      <c r="AV159" s="302"/>
      <c r="AW159" s="302"/>
      <c r="AX159" s="302"/>
      <c r="AY159" s="302"/>
      <c r="AZ159" s="302"/>
      <c r="BA159" s="302"/>
      <c r="BB159" s="302"/>
      <c r="BC159" s="302"/>
      <c r="BD159" s="302"/>
      <c r="BE159" s="302"/>
      <c r="BF159" s="302"/>
      <c r="BG159" s="302"/>
      <c r="BH159" s="302"/>
    </row>
    <row r="160" spans="1:60" s="303" customFormat="1">
      <c r="A160" s="308"/>
      <c r="B160" s="76" t="s">
        <v>257</v>
      </c>
      <c r="C160" s="42"/>
      <c r="D160" s="42"/>
      <c r="E160" s="42"/>
      <c r="F160" s="42"/>
      <c r="G160" s="42"/>
      <c r="H160" s="42"/>
      <c r="I160" s="42"/>
      <c r="J160" s="42"/>
      <c r="K160" s="42"/>
      <c r="L160" s="42"/>
      <c r="M160" s="42"/>
      <c r="N160" s="42"/>
      <c r="O160" s="42"/>
      <c r="P160" s="42"/>
      <c r="Q160" s="42"/>
      <c r="R160" s="42"/>
      <c r="S160" s="42"/>
      <c r="T160" s="42"/>
      <c r="U160" s="302"/>
      <c r="V160" s="302"/>
      <c r="W160" s="302"/>
      <c r="X160" s="302"/>
      <c r="Y160" s="302"/>
      <c r="Z160" s="302"/>
      <c r="AA160" s="302"/>
      <c r="AB160" s="302"/>
      <c r="AC160" s="302"/>
      <c r="AD160" s="302"/>
      <c r="AE160" s="302"/>
      <c r="AF160" s="302"/>
      <c r="AG160" s="302"/>
      <c r="AH160" s="302"/>
      <c r="AI160" s="302"/>
      <c r="AJ160" s="302"/>
      <c r="AK160" s="302"/>
      <c r="AL160" s="302"/>
      <c r="AM160" s="302"/>
      <c r="AN160" s="302"/>
      <c r="AO160" s="302"/>
      <c r="AP160" s="302"/>
      <c r="AQ160" s="302"/>
      <c r="AR160" s="302"/>
      <c r="AS160" s="302"/>
      <c r="AT160" s="302"/>
      <c r="AU160" s="302"/>
      <c r="AV160" s="302"/>
      <c r="AW160" s="302"/>
      <c r="AX160" s="302"/>
      <c r="AY160" s="302"/>
      <c r="AZ160" s="302"/>
      <c r="BA160" s="302"/>
      <c r="BB160" s="302"/>
      <c r="BC160" s="302"/>
      <c r="BD160" s="302"/>
      <c r="BE160" s="302"/>
      <c r="BF160" s="302"/>
      <c r="BG160" s="302"/>
      <c r="BH160" s="302"/>
    </row>
    <row r="161" spans="1:60" s="303" customFormat="1">
      <c r="A161" s="308"/>
      <c r="B161" s="76" t="s">
        <v>258</v>
      </c>
      <c r="C161" s="42"/>
      <c r="D161" s="42"/>
      <c r="E161" s="42"/>
      <c r="F161" s="42"/>
      <c r="G161" s="42"/>
      <c r="H161" s="42"/>
      <c r="I161" s="42"/>
      <c r="J161" s="42"/>
      <c r="K161" s="42"/>
      <c r="L161" s="42"/>
      <c r="M161" s="42"/>
      <c r="N161" s="42"/>
      <c r="O161" s="42"/>
      <c r="P161" s="42"/>
      <c r="Q161" s="42"/>
      <c r="R161" s="42"/>
      <c r="S161" s="42"/>
      <c r="T161" s="42"/>
      <c r="U161" s="302"/>
      <c r="V161" s="302"/>
      <c r="W161" s="302"/>
      <c r="X161" s="302"/>
      <c r="Y161" s="302"/>
      <c r="Z161" s="302"/>
      <c r="AA161" s="302"/>
      <c r="AB161" s="302"/>
      <c r="AC161" s="302"/>
      <c r="AD161" s="302"/>
      <c r="AE161" s="302"/>
      <c r="AF161" s="302"/>
      <c r="AG161" s="302"/>
      <c r="AH161" s="302"/>
      <c r="AI161" s="302"/>
      <c r="AJ161" s="302"/>
      <c r="AK161" s="302"/>
      <c r="AL161" s="302"/>
      <c r="AM161" s="302"/>
      <c r="AN161" s="302"/>
      <c r="AO161" s="302"/>
      <c r="AP161" s="302"/>
      <c r="AQ161" s="302"/>
      <c r="AR161" s="302"/>
      <c r="AS161" s="302"/>
      <c r="AT161" s="302"/>
      <c r="AU161" s="302"/>
      <c r="AV161" s="302"/>
      <c r="AW161" s="302"/>
      <c r="AX161" s="302"/>
      <c r="AY161" s="302"/>
      <c r="AZ161" s="302"/>
      <c r="BA161" s="302"/>
      <c r="BB161" s="302"/>
      <c r="BC161" s="302"/>
      <c r="BD161" s="302"/>
      <c r="BE161" s="302"/>
      <c r="BF161" s="302"/>
      <c r="BG161" s="302"/>
      <c r="BH161" s="302"/>
    </row>
    <row r="162" spans="1:60" s="303" customFormat="1">
      <c r="A162" s="308"/>
      <c r="B162" s="76" t="s">
        <v>259</v>
      </c>
      <c r="C162" s="42"/>
      <c r="D162" s="42"/>
      <c r="E162" s="42"/>
      <c r="F162" s="42"/>
      <c r="G162" s="42"/>
      <c r="H162" s="42"/>
      <c r="I162" s="42"/>
      <c r="J162" s="42"/>
      <c r="K162" s="42"/>
      <c r="L162" s="42"/>
      <c r="M162" s="42"/>
      <c r="N162" s="42"/>
      <c r="O162" s="42"/>
      <c r="P162" s="42"/>
      <c r="Q162" s="42"/>
      <c r="R162" s="42"/>
      <c r="S162" s="42"/>
      <c r="T162" s="42"/>
      <c r="U162" s="302"/>
      <c r="V162" s="302"/>
      <c r="W162" s="302"/>
      <c r="X162" s="302"/>
      <c r="Y162" s="302"/>
      <c r="Z162" s="302"/>
      <c r="AA162" s="302"/>
      <c r="AB162" s="302"/>
      <c r="AC162" s="302"/>
      <c r="AD162" s="302"/>
      <c r="AE162" s="302"/>
      <c r="AF162" s="302"/>
      <c r="AG162" s="302"/>
      <c r="AH162" s="302"/>
      <c r="AI162" s="302"/>
      <c r="AJ162" s="302"/>
      <c r="AK162" s="302"/>
      <c r="AL162" s="302"/>
      <c r="AM162" s="302"/>
      <c r="AN162" s="302"/>
      <c r="AO162" s="302"/>
      <c r="AP162" s="302"/>
      <c r="AQ162" s="302"/>
      <c r="AR162" s="302"/>
      <c r="AS162" s="302"/>
      <c r="AT162" s="302"/>
      <c r="AU162" s="302"/>
      <c r="AV162" s="302"/>
      <c r="AW162" s="302"/>
      <c r="AX162" s="302"/>
      <c r="AY162" s="302"/>
      <c r="AZ162" s="302"/>
      <c r="BA162" s="302"/>
      <c r="BB162" s="302"/>
      <c r="BC162" s="302"/>
      <c r="BD162" s="302"/>
      <c r="BE162" s="302"/>
      <c r="BF162" s="302"/>
      <c r="BG162" s="302"/>
      <c r="BH162" s="302"/>
    </row>
    <row r="163" spans="1:60" s="303" customFormat="1">
      <c r="A163" s="308"/>
      <c r="B163" s="76" t="s">
        <v>260</v>
      </c>
      <c r="C163" s="42"/>
      <c r="D163" s="42"/>
      <c r="E163" s="42"/>
      <c r="F163" s="42"/>
      <c r="G163" s="42"/>
      <c r="H163" s="42"/>
      <c r="I163" s="42"/>
      <c r="J163" s="42"/>
      <c r="K163" s="42"/>
      <c r="L163" s="42"/>
      <c r="M163" s="42"/>
      <c r="N163" s="42"/>
      <c r="O163" s="42"/>
      <c r="P163" s="42"/>
      <c r="Q163" s="42"/>
      <c r="R163" s="42"/>
      <c r="S163" s="42"/>
      <c r="T163" s="42"/>
      <c r="U163" s="302"/>
      <c r="V163" s="302"/>
      <c r="W163" s="302"/>
      <c r="X163" s="302"/>
      <c r="Y163" s="302"/>
      <c r="Z163" s="302"/>
      <c r="AA163" s="302"/>
      <c r="AB163" s="302"/>
      <c r="AC163" s="302"/>
      <c r="AD163" s="302"/>
      <c r="AE163" s="302"/>
      <c r="AF163" s="302"/>
      <c r="AG163" s="302"/>
      <c r="AH163" s="302"/>
      <c r="AI163" s="302"/>
      <c r="AJ163" s="302"/>
      <c r="AK163" s="302"/>
      <c r="AL163" s="302"/>
      <c r="AM163" s="302"/>
      <c r="AN163" s="302"/>
      <c r="AO163" s="302"/>
      <c r="AP163" s="302"/>
      <c r="AQ163" s="302"/>
      <c r="AR163" s="302"/>
      <c r="AS163" s="302"/>
      <c r="AT163" s="302"/>
      <c r="AU163" s="302"/>
      <c r="AV163" s="302"/>
      <c r="AW163" s="302"/>
      <c r="AX163" s="302"/>
      <c r="AY163" s="302"/>
      <c r="AZ163" s="302"/>
      <c r="BA163" s="302"/>
      <c r="BB163" s="302"/>
      <c r="BC163" s="302"/>
      <c r="BD163" s="302"/>
      <c r="BE163" s="302"/>
      <c r="BF163" s="302"/>
      <c r="BG163" s="302"/>
      <c r="BH163" s="302"/>
    </row>
    <row r="164" spans="1:60" s="303" customFormat="1">
      <c r="A164" s="311"/>
      <c r="B164" s="312" t="s">
        <v>253</v>
      </c>
      <c r="C164" s="451">
        <f>SUM(C165:C168)</f>
        <v>0</v>
      </c>
      <c r="D164" s="451">
        <f>SUM(D165:D168)</f>
        <v>0</v>
      </c>
      <c r="E164" s="451">
        <f t="shared" ref="E164:T164" si="63">SUM(E165:E168)</f>
        <v>0</v>
      </c>
      <c r="F164" s="451">
        <f t="shared" si="63"/>
        <v>0</v>
      </c>
      <c r="G164" s="451">
        <f t="shared" si="63"/>
        <v>0</v>
      </c>
      <c r="H164" s="451">
        <f t="shared" si="63"/>
        <v>0</v>
      </c>
      <c r="I164" s="451">
        <f t="shared" si="63"/>
        <v>0</v>
      </c>
      <c r="J164" s="451">
        <f t="shared" si="63"/>
        <v>0</v>
      </c>
      <c r="K164" s="451">
        <f t="shared" si="63"/>
        <v>0</v>
      </c>
      <c r="L164" s="451">
        <f t="shared" si="63"/>
        <v>0</v>
      </c>
      <c r="M164" s="451">
        <f t="shared" si="63"/>
        <v>0</v>
      </c>
      <c r="N164" s="451">
        <f t="shared" si="63"/>
        <v>0</v>
      </c>
      <c r="O164" s="451">
        <f t="shared" si="63"/>
        <v>0</v>
      </c>
      <c r="P164" s="451">
        <f t="shared" si="63"/>
        <v>0</v>
      </c>
      <c r="Q164" s="451">
        <f t="shared" si="63"/>
        <v>0</v>
      </c>
      <c r="R164" s="451">
        <f t="shared" si="63"/>
        <v>0</v>
      </c>
      <c r="S164" s="451">
        <f t="shared" si="63"/>
        <v>0</v>
      </c>
      <c r="T164" s="451">
        <f t="shared" si="63"/>
        <v>0</v>
      </c>
      <c r="U164" s="302"/>
      <c r="V164" s="302"/>
      <c r="W164" s="302"/>
      <c r="X164" s="302"/>
      <c r="Y164" s="302"/>
      <c r="Z164" s="302"/>
      <c r="AA164" s="302"/>
      <c r="AB164" s="302"/>
      <c r="AC164" s="302"/>
      <c r="AD164" s="302"/>
      <c r="AE164" s="302"/>
      <c r="AF164" s="302"/>
      <c r="AG164" s="302"/>
      <c r="AH164" s="302"/>
      <c r="AI164" s="302"/>
      <c r="AJ164" s="302"/>
      <c r="AK164" s="302"/>
      <c r="AL164" s="302"/>
      <c r="AM164" s="302"/>
      <c r="AN164" s="302"/>
      <c r="AO164" s="302"/>
      <c r="AP164" s="302"/>
      <c r="AQ164" s="302"/>
      <c r="AR164" s="302"/>
      <c r="AS164" s="302"/>
      <c r="AT164" s="302"/>
      <c r="AU164" s="302"/>
      <c r="AV164" s="302"/>
      <c r="AW164" s="302"/>
      <c r="AX164" s="302"/>
      <c r="AY164" s="302"/>
      <c r="AZ164" s="302"/>
      <c r="BA164" s="302"/>
      <c r="BB164" s="302"/>
      <c r="BC164" s="302"/>
      <c r="BD164" s="302"/>
      <c r="BE164" s="302"/>
      <c r="BF164" s="302"/>
      <c r="BG164" s="302"/>
      <c r="BH164" s="302"/>
    </row>
    <row r="165" spans="1:60" s="303" customFormat="1">
      <c r="A165" s="308"/>
      <c r="B165" s="76" t="s">
        <v>261</v>
      </c>
      <c r="C165" s="42"/>
      <c r="D165" s="42"/>
      <c r="E165" s="42"/>
      <c r="F165" s="42"/>
      <c r="G165" s="42"/>
      <c r="H165" s="42"/>
      <c r="I165" s="42"/>
      <c r="J165" s="42"/>
      <c r="K165" s="42"/>
      <c r="L165" s="42"/>
      <c r="M165" s="42"/>
      <c r="N165" s="42"/>
      <c r="O165" s="42"/>
      <c r="P165" s="42"/>
      <c r="Q165" s="42"/>
      <c r="R165" s="42"/>
      <c r="S165" s="42"/>
      <c r="T165" s="42"/>
      <c r="U165" s="302"/>
      <c r="V165" s="302"/>
      <c r="W165" s="302"/>
      <c r="X165" s="302"/>
      <c r="Y165" s="302"/>
      <c r="Z165" s="302"/>
      <c r="AA165" s="302"/>
      <c r="AB165" s="302"/>
      <c r="AC165" s="302"/>
      <c r="AD165" s="302"/>
      <c r="AE165" s="302"/>
      <c r="AF165" s="302"/>
      <c r="AG165" s="302"/>
      <c r="AH165" s="302"/>
      <c r="AI165" s="302"/>
      <c r="AJ165" s="302"/>
      <c r="AK165" s="302"/>
      <c r="AL165" s="302"/>
      <c r="AM165" s="302"/>
      <c r="AN165" s="302"/>
      <c r="AO165" s="302"/>
      <c r="AP165" s="302"/>
      <c r="AQ165" s="302"/>
      <c r="AR165" s="302"/>
      <c r="AS165" s="302"/>
      <c r="AT165" s="302"/>
      <c r="AU165" s="302"/>
      <c r="AV165" s="302"/>
      <c r="AW165" s="302"/>
      <c r="AX165" s="302"/>
      <c r="AY165" s="302"/>
      <c r="AZ165" s="302"/>
      <c r="BA165" s="302"/>
      <c r="BB165" s="302"/>
      <c r="BC165" s="302"/>
      <c r="BD165" s="302"/>
      <c r="BE165" s="302"/>
      <c r="BF165" s="302"/>
      <c r="BG165" s="302"/>
      <c r="BH165" s="302"/>
    </row>
    <row r="166" spans="1:60" s="303" customFormat="1">
      <c r="A166" s="308"/>
      <c r="B166" s="76" t="s">
        <v>262</v>
      </c>
      <c r="C166" s="42"/>
      <c r="D166" s="42"/>
      <c r="E166" s="42"/>
      <c r="F166" s="42"/>
      <c r="G166" s="42"/>
      <c r="H166" s="42"/>
      <c r="I166" s="42"/>
      <c r="J166" s="42"/>
      <c r="K166" s="42"/>
      <c r="L166" s="42"/>
      <c r="M166" s="42"/>
      <c r="N166" s="42"/>
      <c r="O166" s="42"/>
      <c r="P166" s="42"/>
      <c r="Q166" s="42"/>
      <c r="R166" s="42"/>
      <c r="S166" s="42"/>
      <c r="T166" s="42"/>
      <c r="U166" s="302"/>
      <c r="V166" s="302"/>
      <c r="W166" s="302"/>
      <c r="X166" s="302"/>
      <c r="Y166" s="302"/>
      <c r="Z166" s="302"/>
      <c r="AA166" s="302"/>
      <c r="AB166" s="302"/>
      <c r="AC166" s="302"/>
      <c r="AD166" s="302"/>
      <c r="AE166" s="302"/>
      <c r="AF166" s="302"/>
      <c r="AG166" s="302"/>
      <c r="AH166" s="302"/>
      <c r="AI166" s="302"/>
      <c r="AJ166" s="302"/>
      <c r="AK166" s="302"/>
      <c r="AL166" s="302"/>
      <c r="AM166" s="302"/>
      <c r="AN166" s="302"/>
      <c r="AO166" s="302"/>
      <c r="AP166" s="302"/>
      <c r="AQ166" s="302"/>
      <c r="AR166" s="302"/>
      <c r="AS166" s="302"/>
      <c r="AT166" s="302"/>
      <c r="AU166" s="302"/>
      <c r="AV166" s="302"/>
      <c r="AW166" s="302"/>
      <c r="AX166" s="302"/>
      <c r="AY166" s="302"/>
      <c r="AZ166" s="302"/>
      <c r="BA166" s="302"/>
      <c r="BB166" s="302"/>
      <c r="BC166" s="302"/>
      <c r="BD166" s="302"/>
      <c r="BE166" s="302"/>
      <c r="BF166" s="302"/>
      <c r="BG166" s="302"/>
      <c r="BH166" s="302"/>
    </row>
    <row r="167" spans="1:60" s="303" customFormat="1">
      <c r="A167" s="308"/>
      <c r="B167" s="76" t="s">
        <v>263</v>
      </c>
      <c r="C167" s="42"/>
      <c r="D167" s="42"/>
      <c r="E167" s="42"/>
      <c r="F167" s="42"/>
      <c r="G167" s="42"/>
      <c r="H167" s="42"/>
      <c r="I167" s="42"/>
      <c r="J167" s="42"/>
      <c r="K167" s="42"/>
      <c r="L167" s="42"/>
      <c r="M167" s="42"/>
      <c r="N167" s="42"/>
      <c r="O167" s="42"/>
      <c r="P167" s="42"/>
      <c r="Q167" s="42"/>
      <c r="R167" s="42"/>
      <c r="S167" s="42"/>
      <c r="T167" s="42"/>
      <c r="U167" s="302"/>
      <c r="V167" s="302"/>
      <c r="W167" s="302"/>
      <c r="X167" s="302"/>
      <c r="Y167" s="302"/>
      <c r="Z167" s="302"/>
      <c r="AA167" s="302"/>
      <c r="AB167" s="302"/>
      <c r="AC167" s="302"/>
      <c r="AD167" s="302"/>
      <c r="AE167" s="302"/>
      <c r="AF167" s="302"/>
      <c r="AG167" s="302"/>
      <c r="AH167" s="302"/>
      <c r="AI167" s="302"/>
      <c r="AJ167" s="302"/>
      <c r="AK167" s="302"/>
      <c r="AL167" s="302"/>
      <c r="AM167" s="302"/>
      <c r="AN167" s="302"/>
      <c r="AO167" s="302"/>
      <c r="AP167" s="302"/>
      <c r="AQ167" s="302"/>
      <c r="AR167" s="302"/>
      <c r="AS167" s="302"/>
      <c r="AT167" s="302"/>
      <c r="AU167" s="302"/>
      <c r="AV167" s="302"/>
      <c r="AW167" s="302"/>
      <c r="AX167" s="302"/>
      <c r="AY167" s="302"/>
      <c r="AZ167" s="302"/>
      <c r="BA167" s="302"/>
      <c r="BB167" s="302"/>
      <c r="BC167" s="302"/>
      <c r="BD167" s="302"/>
      <c r="BE167" s="302"/>
      <c r="BF167" s="302"/>
      <c r="BG167" s="302"/>
      <c r="BH167" s="302"/>
    </row>
    <row r="168" spans="1:60" s="303" customFormat="1">
      <c r="A168" s="308"/>
      <c r="B168" s="76" t="s">
        <v>264</v>
      </c>
      <c r="C168" s="42"/>
      <c r="D168" s="42"/>
      <c r="E168" s="42"/>
      <c r="F168" s="42"/>
      <c r="G168" s="42"/>
      <c r="H168" s="42"/>
      <c r="I168" s="42"/>
      <c r="J168" s="42"/>
      <c r="K168" s="42"/>
      <c r="L168" s="42"/>
      <c r="M168" s="42"/>
      <c r="N168" s="42"/>
      <c r="O168" s="42"/>
      <c r="P168" s="42"/>
      <c r="Q168" s="42"/>
      <c r="R168" s="42"/>
      <c r="S168" s="42"/>
      <c r="T168" s="42"/>
      <c r="U168" s="302"/>
      <c r="V168" s="302"/>
      <c r="W168" s="302"/>
      <c r="X168" s="302"/>
      <c r="Y168" s="302"/>
      <c r="Z168" s="302"/>
      <c r="AA168" s="302"/>
      <c r="AB168" s="302"/>
      <c r="AC168" s="302"/>
      <c r="AD168" s="302"/>
      <c r="AE168" s="302"/>
      <c r="AF168" s="302"/>
      <c r="AG168" s="302"/>
      <c r="AH168" s="302"/>
      <c r="AI168" s="302"/>
      <c r="AJ168" s="302"/>
      <c r="AK168" s="302"/>
      <c r="AL168" s="302"/>
      <c r="AM168" s="302"/>
      <c r="AN168" s="302"/>
      <c r="AO168" s="302"/>
      <c r="AP168" s="302"/>
      <c r="AQ168" s="302"/>
      <c r="AR168" s="302"/>
      <c r="AS168" s="302"/>
      <c r="AT168" s="302"/>
      <c r="AU168" s="302"/>
      <c r="AV168" s="302"/>
      <c r="AW168" s="302"/>
      <c r="AX168" s="302"/>
      <c r="AY168" s="302"/>
      <c r="AZ168" s="302"/>
      <c r="BA168" s="302"/>
      <c r="BB168" s="302"/>
      <c r="BC168" s="302"/>
      <c r="BD168" s="302"/>
      <c r="BE168" s="302"/>
      <c r="BF168" s="302"/>
      <c r="BG168" s="302"/>
      <c r="BH168" s="302"/>
    </row>
    <row r="169" spans="1:60" s="303" customFormat="1" ht="26.4">
      <c r="A169" s="309" t="s">
        <v>144</v>
      </c>
      <c r="B169" s="292" t="s">
        <v>265</v>
      </c>
      <c r="C169" s="39">
        <f>C157-C164</f>
        <v>0</v>
      </c>
      <c r="D169" s="39">
        <f>D157-D164</f>
        <v>0</v>
      </c>
      <c r="E169" s="39">
        <f t="shared" ref="E169:T169" si="64">E157-E164</f>
        <v>0</v>
      </c>
      <c r="F169" s="39">
        <f t="shared" si="64"/>
        <v>0</v>
      </c>
      <c r="G169" s="39">
        <f t="shared" si="64"/>
        <v>0</v>
      </c>
      <c r="H169" s="39">
        <f t="shared" si="64"/>
        <v>0</v>
      </c>
      <c r="I169" s="39">
        <f t="shared" si="64"/>
        <v>0</v>
      </c>
      <c r="J169" s="39">
        <f t="shared" si="64"/>
        <v>0</v>
      </c>
      <c r="K169" s="39">
        <f t="shared" si="64"/>
        <v>0</v>
      </c>
      <c r="L169" s="39">
        <f t="shared" si="64"/>
        <v>0</v>
      </c>
      <c r="M169" s="39">
        <f t="shared" si="64"/>
        <v>0</v>
      </c>
      <c r="N169" s="39">
        <f t="shared" si="64"/>
        <v>0</v>
      </c>
      <c r="O169" s="39">
        <f t="shared" si="64"/>
        <v>0</v>
      </c>
      <c r="P169" s="39">
        <f t="shared" si="64"/>
        <v>0</v>
      </c>
      <c r="Q169" s="39">
        <f t="shared" si="64"/>
        <v>0</v>
      </c>
      <c r="R169" s="39">
        <f t="shared" si="64"/>
        <v>0</v>
      </c>
      <c r="S169" s="39">
        <f t="shared" si="64"/>
        <v>0</v>
      </c>
      <c r="T169" s="39">
        <f t="shared" si="64"/>
        <v>0</v>
      </c>
      <c r="U169" s="302"/>
      <c r="V169" s="302"/>
      <c r="W169" s="302"/>
      <c r="X169" s="302"/>
      <c r="Y169" s="302"/>
      <c r="Z169" s="302"/>
      <c r="AA169" s="302"/>
      <c r="AB169" s="302"/>
      <c r="AC169" s="302"/>
      <c r="AD169" s="302"/>
      <c r="AE169" s="302"/>
      <c r="AF169" s="302"/>
      <c r="AG169" s="302"/>
      <c r="AH169" s="302"/>
      <c r="AI169" s="302"/>
      <c r="AJ169" s="302"/>
      <c r="AK169" s="302"/>
      <c r="AL169" s="302"/>
      <c r="AM169" s="302"/>
      <c r="AN169" s="302"/>
      <c r="AO169" s="302"/>
      <c r="AP169" s="302"/>
      <c r="AQ169" s="302"/>
      <c r="AR169" s="302"/>
      <c r="AS169" s="302"/>
      <c r="AT169" s="302"/>
      <c r="AU169" s="302"/>
      <c r="AV169" s="302"/>
      <c r="AW169" s="302"/>
      <c r="AX169" s="302"/>
      <c r="AY169" s="302"/>
      <c r="AZ169" s="302"/>
      <c r="BA169" s="302"/>
      <c r="BB169" s="302"/>
      <c r="BC169" s="302"/>
      <c r="BD169" s="302"/>
      <c r="BE169" s="302"/>
      <c r="BF169" s="302"/>
      <c r="BG169" s="302"/>
      <c r="BH169" s="302"/>
    </row>
    <row r="170" spans="1:60" s="303" customFormat="1">
      <c r="A170" s="311" t="s">
        <v>61</v>
      </c>
      <c r="B170" s="10" t="s">
        <v>72</v>
      </c>
      <c r="C170" s="42">
        <f>C151+C155+C169</f>
        <v>0</v>
      </c>
      <c r="D170" s="42">
        <f>D151+D155+D169</f>
        <v>0</v>
      </c>
      <c r="E170" s="42">
        <f t="shared" ref="E170:T170" si="65">E151+E155+E169</f>
        <v>0</v>
      </c>
      <c r="F170" s="42">
        <f t="shared" si="65"/>
        <v>0</v>
      </c>
      <c r="G170" s="42">
        <f t="shared" si="65"/>
        <v>0</v>
      </c>
      <c r="H170" s="42">
        <f t="shared" si="65"/>
        <v>0</v>
      </c>
      <c r="I170" s="42">
        <f t="shared" si="65"/>
        <v>0</v>
      </c>
      <c r="J170" s="42">
        <f t="shared" si="65"/>
        <v>0</v>
      </c>
      <c r="K170" s="42">
        <f t="shared" si="65"/>
        <v>0</v>
      </c>
      <c r="L170" s="42">
        <f t="shared" si="65"/>
        <v>0</v>
      </c>
      <c r="M170" s="42">
        <f t="shared" si="65"/>
        <v>0</v>
      </c>
      <c r="N170" s="42">
        <f t="shared" si="65"/>
        <v>0</v>
      </c>
      <c r="O170" s="42">
        <f t="shared" si="65"/>
        <v>0</v>
      </c>
      <c r="P170" s="42">
        <f t="shared" si="65"/>
        <v>0</v>
      </c>
      <c r="Q170" s="42">
        <f t="shared" si="65"/>
        <v>0</v>
      </c>
      <c r="R170" s="42">
        <f t="shared" si="65"/>
        <v>0</v>
      </c>
      <c r="S170" s="42">
        <f t="shared" si="65"/>
        <v>0</v>
      </c>
      <c r="T170" s="42">
        <f t="shared" si="65"/>
        <v>0</v>
      </c>
      <c r="U170" s="302"/>
      <c r="V170" s="302"/>
      <c r="W170" s="302"/>
      <c r="X170" s="302"/>
      <c r="Y170" s="302"/>
      <c r="Z170" s="302"/>
      <c r="AA170" s="302"/>
      <c r="AB170" s="302"/>
      <c r="AC170" s="302"/>
      <c r="AD170" s="302"/>
      <c r="AE170" s="302"/>
      <c r="AF170" s="302"/>
      <c r="AG170" s="302"/>
      <c r="AH170" s="302"/>
      <c r="AI170" s="302"/>
      <c r="AJ170" s="302"/>
      <c r="AK170" s="302"/>
      <c r="AL170" s="302"/>
      <c r="AM170" s="302"/>
      <c r="AN170" s="302"/>
      <c r="AO170" s="302"/>
      <c r="AP170" s="302"/>
      <c r="AQ170" s="302"/>
      <c r="AR170" s="302"/>
      <c r="AS170" s="302"/>
      <c r="AT170" s="302"/>
      <c r="AU170" s="302"/>
      <c r="AV170" s="302"/>
      <c r="AW170" s="302"/>
      <c r="AX170" s="302"/>
      <c r="AY170" s="302"/>
      <c r="AZ170" s="302"/>
      <c r="BA170" s="302"/>
      <c r="BB170" s="302"/>
      <c r="BC170" s="302"/>
      <c r="BD170" s="302"/>
      <c r="BE170" s="302"/>
      <c r="BF170" s="302"/>
      <c r="BG170" s="302"/>
      <c r="BH170" s="302"/>
    </row>
    <row r="171" spans="1:60" s="303" customFormat="1">
      <c r="A171" s="311" t="s">
        <v>62</v>
      </c>
      <c r="B171" s="10" t="s">
        <v>73</v>
      </c>
      <c r="C171" s="42"/>
      <c r="D171" s="42">
        <f>C172</f>
        <v>0</v>
      </c>
      <c r="E171" s="42">
        <f t="shared" ref="E171:T171" si="66">D172</f>
        <v>0</v>
      </c>
      <c r="F171" s="42">
        <f t="shared" si="66"/>
        <v>0</v>
      </c>
      <c r="G171" s="42">
        <f t="shared" si="66"/>
        <v>0</v>
      </c>
      <c r="H171" s="42">
        <f t="shared" si="66"/>
        <v>0</v>
      </c>
      <c r="I171" s="42">
        <f t="shared" si="66"/>
        <v>0</v>
      </c>
      <c r="J171" s="42">
        <f t="shared" si="66"/>
        <v>0</v>
      </c>
      <c r="K171" s="42">
        <f t="shared" si="66"/>
        <v>0</v>
      </c>
      <c r="L171" s="42">
        <f t="shared" si="66"/>
        <v>0</v>
      </c>
      <c r="M171" s="42">
        <f t="shared" si="66"/>
        <v>0</v>
      </c>
      <c r="N171" s="42">
        <f t="shared" si="66"/>
        <v>0</v>
      </c>
      <c r="O171" s="42">
        <f t="shared" si="66"/>
        <v>0</v>
      </c>
      <c r="P171" s="42">
        <f t="shared" si="66"/>
        <v>0</v>
      </c>
      <c r="Q171" s="42">
        <f t="shared" si="66"/>
        <v>0</v>
      </c>
      <c r="R171" s="42">
        <f t="shared" si="66"/>
        <v>0</v>
      </c>
      <c r="S171" s="42">
        <f t="shared" si="66"/>
        <v>0</v>
      </c>
      <c r="T171" s="42">
        <f t="shared" si="66"/>
        <v>0</v>
      </c>
      <c r="U171" s="302"/>
      <c r="V171" s="302"/>
      <c r="W171" s="302"/>
      <c r="X171" s="302"/>
      <c r="Y171" s="302"/>
      <c r="Z171" s="302"/>
      <c r="AA171" s="302"/>
      <c r="AB171" s="302"/>
      <c r="AC171" s="302"/>
      <c r="AD171" s="302"/>
      <c r="AE171" s="302"/>
      <c r="AF171" s="302"/>
      <c r="AG171" s="302"/>
      <c r="AH171" s="302"/>
      <c r="AI171" s="302"/>
      <c r="AJ171" s="302"/>
      <c r="AK171" s="302"/>
      <c r="AL171" s="302"/>
      <c r="AM171" s="302"/>
      <c r="AN171" s="302"/>
      <c r="AO171" s="302"/>
      <c r="AP171" s="302"/>
      <c r="AQ171" s="302"/>
      <c r="AR171" s="302"/>
      <c r="AS171" s="302"/>
      <c r="AT171" s="302"/>
      <c r="AU171" s="302"/>
      <c r="AV171" s="302"/>
      <c r="AW171" s="302"/>
      <c r="AX171" s="302"/>
      <c r="AY171" s="302"/>
      <c r="AZ171" s="302"/>
      <c r="BA171" s="302"/>
      <c r="BB171" s="302"/>
      <c r="BC171" s="302"/>
      <c r="BD171" s="302"/>
      <c r="BE171" s="302"/>
      <c r="BF171" s="302"/>
      <c r="BG171" s="302"/>
      <c r="BH171" s="302"/>
    </row>
    <row r="172" spans="1:60" s="303" customFormat="1">
      <c r="A172" s="313" t="s">
        <v>63</v>
      </c>
      <c r="B172" s="314" t="s">
        <v>74</v>
      </c>
      <c r="C172" s="315">
        <f>C170+C171</f>
        <v>0</v>
      </c>
      <c r="D172" s="315">
        <f>D170+D171</f>
        <v>0</v>
      </c>
      <c r="E172" s="315">
        <f t="shared" ref="E172:T172" si="67">E170+E171</f>
        <v>0</v>
      </c>
      <c r="F172" s="315">
        <f t="shared" si="67"/>
        <v>0</v>
      </c>
      <c r="G172" s="315">
        <f t="shared" si="67"/>
        <v>0</v>
      </c>
      <c r="H172" s="315">
        <f t="shared" si="67"/>
        <v>0</v>
      </c>
      <c r="I172" s="315">
        <f t="shared" si="67"/>
        <v>0</v>
      </c>
      <c r="J172" s="315">
        <f t="shared" si="67"/>
        <v>0</v>
      </c>
      <c r="K172" s="315">
        <f t="shared" si="67"/>
        <v>0</v>
      </c>
      <c r="L172" s="315">
        <f t="shared" si="67"/>
        <v>0</v>
      </c>
      <c r="M172" s="315">
        <f t="shared" si="67"/>
        <v>0</v>
      </c>
      <c r="N172" s="315">
        <f t="shared" si="67"/>
        <v>0</v>
      </c>
      <c r="O172" s="315">
        <f t="shared" si="67"/>
        <v>0</v>
      </c>
      <c r="P172" s="315">
        <f t="shared" si="67"/>
        <v>0</v>
      </c>
      <c r="Q172" s="315">
        <f t="shared" si="67"/>
        <v>0</v>
      </c>
      <c r="R172" s="315">
        <f t="shared" si="67"/>
        <v>0</v>
      </c>
      <c r="S172" s="315">
        <f t="shared" si="67"/>
        <v>0</v>
      </c>
      <c r="T172" s="315">
        <f t="shared" si="67"/>
        <v>0</v>
      </c>
      <c r="U172" s="302"/>
      <c r="V172" s="302"/>
      <c r="W172" s="302"/>
      <c r="X172" s="302"/>
      <c r="Y172" s="302"/>
      <c r="Z172" s="302"/>
      <c r="AA172" s="302"/>
      <c r="AB172" s="302"/>
      <c r="AC172" s="302"/>
      <c r="AD172" s="302"/>
      <c r="AE172" s="302"/>
      <c r="AF172" s="302"/>
      <c r="AG172" s="302"/>
      <c r="AH172" s="302"/>
      <c r="AI172" s="302"/>
      <c r="AJ172" s="302"/>
      <c r="AK172" s="302"/>
      <c r="AL172" s="302"/>
      <c r="AM172" s="302"/>
      <c r="AN172" s="302"/>
      <c r="AO172" s="302"/>
      <c r="AP172" s="302"/>
      <c r="AQ172" s="302"/>
      <c r="AR172" s="302"/>
      <c r="AS172" s="302"/>
      <c r="AT172" s="302"/>
      <c r="AU172" s="302"/>
      <c r="AV172" s="302"/>
      <c r="AW172" s="302"/>
      <c r="AX172" s="302"/>
      <c r="AY172" s="302"/>
      <c r="AZ172" s="302"/>
      <c r="BA172" s="302"/>
      <c r="BB172" s="302"/>
      <c r="BC172" s="302"/>
      <c r="BD172" s="302"/>
      <c r="BE172" s="302"/>
      <c r="BF172" s="302"/>
      <c r="BG172" s="302"/>
      <c r="BH172" s="302"/>
    </row>
    <row r="173" spans="1:60" s="303" customFormat="1">
      <c r="A173" s="316"/>
      <c r="B173" s="300"/>
      <c r="C173" s="317"/>
      <c r="D173" s="317"/>
      <c r="E173" s="317"/>
      <c r="F173" s="317"/>
      <c r="G173" s="317"/>
      <c r="H173" s="317"/>
      <c r="I173" s="317"/>
      <c r="J173" s="317"/>
      <c r="K173" s="317"/>
      <c r="L173" s="317"/>
      <c r="M173" s="317"/>
      <c r="N173" s="317"/>
      <c r="O173" s="317"/>
      <c r="P173" s="317"/>
      <c r="Q173" s="317"/>
      <c r="R173" s="317"/>
      <c r="S173" s="317"/>
      <c r="T173" s="317"/>
      <c r="U173" s="302"/>
      <c r="V173" s="302"/>
      <c r="W173" s="302"/>
      <c r="X173" s="302"/>
      <c r="Y173" s="302"/>
      <c r="Z173" s="302"/>
      <c r="AA173" s="302"/>
      <c r="AB173" s="302"/>
      <c r="AC173" s="302"/>
      <c r="AD173" s="302"/>
      <c r="AE173" s="302"/>
      <c r="AF173" s="302"/>
      <c r="AG173" s="302"/>
      <c r="AH173" s="302"/>
      <c r="AI173" s="302"/>
      <c r="AJ173" s="302"/>
      <c r="AK173" s="302"/>
      <c r="AL173" s="302"/>
      <c r="AM173" s="302"/>
      <c r="AN173" s="302"/>
      <c r="AO173" s="302"/>
      <c r="AP173" s="302"/>
      <c r="AQ173" s="302"/>
      <c r="AR173" s="302"/>
      <c r="AS173" s="302"/>
      <c r="AT173" s="302"/>
      <c r="AU173" s="302"/>
      <c r="AV173" s="302"/>
      <c r="AW173" s="302"/>
      <c r="AX173" s="302"/>
      <c r="AY173" s="302"/>
      <c r="AZ173" s="302"/>
      <c r="BA173" s="302"/>
      <c r="BB173" s="302"/>
      <c r="BC173" s="302"/>
      <c r="BD173" s="302"/>
      <c r="BE173" s="302"/>
      <c r="BF173" s="302"/>
      <c r="BG173" s="302"/>
      <c r="BH173" s="302"/>
    </row>
    <row r="174" spans="1:60" s="303" customFormat="1">
      <c r="A174" s="28" t="s">
        <v>421</v>
      </c>
      <c r="B174" s="28"/>
      <c r="C174" s="31"/>
      <c r="D174" s="31"/>
      <c r="E174" s="31"/>
      <c r="F174" s="31"/>
      <c r="G174" s="31"/>
      <c r="H174" s="31"/>
      <c r="I174" s="31"/>
      <c r="J174" s="32"/>
      <c r="K174" s="32"/>
      <c r="L174" s="32"/>
      <c r="M174" s="32"/>
      <c r="N174" s="32"/>
      <c r="O174" s="32"/>
      <c r="P174" s="32"/>
      <c r="Q174" s="32"/>
      <c r="R174" s="32"/>
      <c r="S174" s="32"/>
      <c r="T174" s="32"/>
      <c r="U174" s="302"/>
      <c r="V174" s="302"/>
      <c r="W174" s="302"/>
      <c r="X174" s="302"/>
      <c r="Y174" s="302"/>
      <c r="Z174" s="302"/>
      <c r="AA174" s="302"/>
      <c r="AB174" s="302"/>
      <c r="AC174" s="302"/>
      <c r="AD174" s="302"/>
      <c r="AE174" s="302"/>
      <c r="AF174" s="302"/>
      <c r="AG174" s="302"/>
      <c r="AH174" s="302"/>
      <c r="AI174" s="302"/>
      <c r="AJ174" s="302"/>
      <c r="AK174" s="302"/>
      <c r="AL174" s="302"/>
      <c r="AM174" s="302"/>
      <c r="AN174" s="302"/>
      <c r="AO174" s="302"/>
      <c r="AP174" s="302"/>
      <c r="AQ174" s="302"/>
      <c r="AR174" s="302"/>
      <c r="AS174" s="302"/>
      <c r="AT174" s="302"/>
      <c r="AU174" s="302"/>
      <c r="AV174" s="302"/>
      <c r="AW174" s="302"/>
      <c r="AX174" s="302"/>
      <c r="AY174" s="302"/>
      <c r="AZ174" s="302"/>
      <c r="BA174" s="302"/>
      <c r="BB174" s="302"/>
      <c r="BC174" s="302"/>
      <c r="BD174" s="302"/>
      <c r="BE174" s="302"/>
      <c r="BF174" s="302"/>
      <c r="BG174" s="302"/>
      <c r="BH174" s="302"/>
    </row>
    <row r="175" spans="1:60" s="303" customFormat="1">
      <c r="A175" s="23"/>
      <c r="B175" s="47"/>
      <c r="C175" s="318"/>
      <c r="D175" s="318"/>
      <c r="E175" s="318"/>
      <c r="F175" s="318"/>
      <c r="G175" s="318"/>
      <c r="H175" s="318"/>
      <c r="I175" s="318"/>
      <c r="J175" s="318"/>
      <c r="K175" s="318"/>
      <c r="L175" s="318"/>
      <c r="M175" s="318"/>
      <c r="N175" s="318"/>
      <c r="O175" s="318"/>
      <c r="P175" s="318"/>
      <c r="Q175" s="318"/>
      <c r="R175" s="318"/>
      <c r="S175" s="318"/>
      <c r="T175" s="318"/>
      <c r="U175" s="302"/>
      <c r="V175" s="302"/>
      <c r="W175" s="302"/>
      <c r="X175" s="302"/>
      <c r="Y175" s="302"/>
      <c r="Z175" s="302"/>
      <c r="AA175" s="302"/>
      <c r="AB175" s="302"/>
      <c r="AC175" s="302"/>
      <c r="AD175" s="302"/>
      <c r="AE175" s="302"/>
      <c r="AF175" s="302"/>
      <c r="AG175" s="302"/>
      <c r="AH175" s="302"/>
      <c r="AI175" s="302"/>
      <c r="AJ175" s="302"/>
      <c r="AK175" s="302"/>
      <c r="AL175" s="302"/>
      <c r="AM175" s="302"/>
      <c r="AN175" s="302"/>
      <c r="AO175" s="302"/>
      <c r="AP175" s="302"/>
      <c r="AQ175" s="302"/>
      <c r="AR175" s="302"/>
      <c r="AS175" s="302"/>
      <c r="AT175" s="302"/>
      <c r="AU175" s="302"/>
      <c r="AV175" s="302"/>
      <c r="AW175" s="302"/>
      <c r="AX175" s="302"/>
      <c r="AY175" s="302"/>
      <c r="AZ175" s="302"/>
      <c r="BA175" s="302"/>
      <c r="BB175" s="302"/>
      <c r="BC175" s="302"/>
      <c r="BD175" s="302"/>
      <c r="BE175" s="302"/>
      <c r="BF175" s="302"/>
      <c r="BG175" s="302"/>
      <c r="BH175" s="302"/>
    </row>
    <row r="176" spans="1:60" s="303" customFormat="1">
      <c r="A176" s="30" t="s">
        <v>31</v>
      </c>
      <c r="B176" s="57" t="s">
        <v>32</v>
      </c>
      <c r="C176" s="34" t="s">
        <v>33</v>
      </c>
      <c r="D176" s="34" t="s">
        <v>33</v>
      </c>
      <c r="E176" s="34" t="s">
        <v>33</v>
      </c>
      <c r="F176" s="34" t="s">
        <v>33</v>
      </c>
      <c r="G176" s="34" t="s">
        <v>33</v>
      </c>
      <c r="H176" s="34" t="s">
        <v>33</v>
      </c>
      <c r="I176" s="34" t="s">
        <v>33</v>
      </c>
      <c r="J176" s="34" t="s">
        <v>33</v>
      </c>
      <c r="K176" s="34" t="s">
        <v>33</v>
      </c>
      <c r="L176" s="34" t="s">
        <v>33</v>
      </c>
      <c r="M176" s="34" t="s">
        <v>33</v>
      </c>
      <c r="N176" s="34" t="s">
        <v>33</v>
      </c>
      <c r="O176" s="34" t="s">
        <v>33</v>
      </c>
      <c r="P176" s="34" t="s">
        <v>33</v>
      </c>
      <c r="Q176" s="34" t="s">
        <v>33</v>
      </c>
      <c r="R176" s="34" t="s">
        <v>33</v>
      </c>
      <c r="S176" s="34" t="s">
        <v>33</v>
      </c>
      <c r="T176" s="34" t="s">
        <v>33</v>
      </c>
      <c r="U176" s="302"/>
      <c r="V176" s="302"/>
      <c r="W176" s="302"/>
      <c r="X176" s="302"/>
      <c r="Y176" s="302"/>
      <c r="Z176" s="302"/>
      <c r="AA176" s="302"/>
      <c r="AB176" s="302"/>
      <c r="AC176" s="302"/>
      <c r="AD176" s="302"/>
      <c r="AE176" s="302"/>
      <c r="AF176" s="302"/>
      <c r="AG176" s="302"/>
      <c r="AH176" s="302"/>
      <c r="AI176" s="302"/>
      <c r="AJ176" s="302"/>
      <c r="AK176" s="302"/>
      <c r="AL176" s="302"/>
      <c r="AM176" s="302"/>
      <c r="AN176" s="302"/>
      <c r="AO176" s="302"/>
      <c r="AP176" s="302"/>
      <c r="AQ176" s="302"/>
      <c r="AR176" s="302"/>
      <c r="AS176" s="302"/>
      <c r="AT176" s="302"/>
      <c r="AU176" s="302"/>
      <c r="AV176" s="302"/>
      <c r="AW176" s="302"/>
      <c r="AX176" s="302"/>
      <c r="AY176" s="302"/>
      <c r="AZ176" s="302"/>
      <c r="BA176" s="302"/>
      <c r="BB176" s="302"/>
      <c r="BC176" s="302"/>
      <c r="BD176" s="302"/>
      <c r="BE176" s="302"/>
      <c r="BF176" s="302"/>
      <c r="BG176" s="302"/>
      <c r="BH176" s="302"/>
    </row>
    <row r="177" spans="1:60" s="303" customFormat="1" ht="26.4">
      <c r="A177" s="304" t="s">
        <v>57</v>
      </c>
      <c r="B177" s="305" t="s">
        <v>69</v>
      </c>
      <c r="C177" s="306"/>
      <c r="D177" s="306"/>
      <c r="E177" s="306"/>
      <c r="F177" s="306"/>
      <c r="G177" s="306"/>
      <c r="H177" s="306"/>
      <c r="I177" s="306"/>
      <c r="J177" s="306"/>
      <c r="K177" s="306"/>
      <c r="L177" s="306"/>
      <c r="M177" s="306"/>
      <c r="N177" s="306"/>
      <c r="O177" s="306"/>
      <c r="P177" s="306"/>
      <c r="Q177" s="306"/>
      <c r="R177" s="306"/>
      <c r="S177" s="306"/>
      <c r="T177" s="306"/>
      <c r="U177" s="302"/>
      <c r="V177" s="302"/>
      <c r="W177" s="302"/>
      <c r="X177" s="302"/>
      <c r="Y177" s="302"/>
      <c r="Z177" s="302"/>
      <c r="AA177" s="302"/>
      <c r="AB177" s="302"/>
      <c r="AC177" s="302"/>
      <c r="AD177" s="302"/>
      <c r="AE177" s="302"/>
      <c r="AF177" s="302"/>
      <c r="AG177" s="302"/>
      <c r="AH177" s="302"/>
      <c r="AI177" s="302"/>
      <c r="AJ177" s="302"/>
      <c r="AK177" s="302"/>
      <c r="AL177" s="302"/>
      <c r="AM177" s="302"/>
      <c r="AN177" s="302"/>
      <c r="AO177" s="302"/>
      <c r="AP177" s="302"/>
      <c r="AQ177" s="302"/>
      <c r="AR177" s="302"/>
      <c r="AS177" s="302"/>
      <c r="AT177" s="302"/>
      <c r="AU177" s="302"/>
      <c r="AV177" s="302"/>
      <c r="AW177" s="302"/>
      <c r="AX177" s="302"/>
      <c r="AY177" s="302"/>
      <c r="AZ177" s="302"/>
      <c r="BA177" s="302"/>
      <c r="BB177" s="302"/>
      <c r="BC177" s="302"/>
      <c r="BD177" s="302"/>
      <c r="BE177" s="302"/>
      <c r="BF177" s="302"/>
      <c r="BG177" s="302"/>
      <c r="BH177" s="302"/>
    </row>
    <row r="178" spans="1:60" s="303" customFormat="1">
      <c r="A178" s="311" t="s">
        <v>58</v>
      </c>
      <c r="B178" s="10" t="s">
        <v>241</v>
      </c>
      <c r="C178" s="40">
        <f t="shared" ref="C178:T178" si="68">C98</f>
        <v>0</v>
      </c>
      <c r="D178" s="40">
        <f>D98</f>
        <v>0</v>
      </c>
      <c r="E178" s="40">
        <f t="shared" si="68"/>
        <v>0</v>
      </c>
      <c r="F178" s="40">
        <f t="shared" si="68"/>
        <v>0</v>
      </c>
      <c r="G178" s="40">
        <f t="shared" si="68"/>
        <v>0</v>
      </c>
      <c r="H178" s="40">
        <f t="shared" si="68"/>
        <v>0</v>
      </c>
      <c r="I178" s="40">
        <f t="shared" si="68"/>
        <v>0</v>
      </c>
      <c r="J178" s="40">
        <f t="shared" si="68"/>
        <v>0</v>
      </c>
      <c r="K178" s="40">
        <f t="shared" si="68"/>
        <v>0</v>
      </c>
      <c r="L178" s="40">
        <f t="shared" si="68"/>
        <v>0</v>
      </c>
      <c r="M178" s="40">
        <f t="shared" si="68"/>
        <v>0</v>
      </c>
      <c r="N178" s="40">
        <f t="shared" si="68"/>
        <v>0</v>
      </c>
      <c r="O178" s="40">
        <f t="shared" si="68"/>
        <v>0</v>
      </c>
      <c r="P178" s="40">
        <f t="shared" si="68"/>
        <v>0</v>
      </c>
      <c r="Q178" s="40">
        <f t="shared" si="68"/>
        <v>0</v>
      </c>
      <c r="R178" s="40">
        <f t="shared" si="68"/>
        <v>0</v>
      </c>
      <c r="S178" s="40">
        <f t="shared" si="68"/>
        <v>0</v>
      </c>
      <c r="T178" s="40">
        <f t="shared" si="68"/>
        <v>0</v>
      </c>
      <c r="U178" s="302"/>
      <c r="V178" s="302"/>
      <c r="W178" s="302"/>
      <c r="X178" s="302"/>
      <c r="Y178" s="302"/>
      <c r="Z178" s="302"/>
      <c r="AA178" s="302"/>
      <c r="AB178" s="302"/>
      <c r="AC178" s="302"/>
      <c r="AD178" s="302"/>
      <c r="AE178" s="302"/>
      <c r="AF178" s="302"/>
      <c r="AG178" s="302"/>
      <c r="AH178" s="302"/>
      <c r="AI178" s="302"/>
      <c r="AJ178" s="302"/>
      <c r="AK178" s="302"/>
      <c r="AL178" s="302"/>
      <c r="AM178" s="302"/>
      <c r="AN178" s="302"/>
      <c r="AO178" s="302"/>
      <c r="AP178" s="302"/>
      <c r="AQ178" s="302"/>
      <c r="AR178" s="302"/>
      <c r="AS178" s="302"/>
      <c r="AT178" s="302"/>
      <c r="AU178" s="302"/>
      <c r="AV178" s="302"/>
      <c r="AW178" s="302"/>
      <c r="AX178" s="302"/>
      <c r="AY178" s="302"/>
      <c r="AZ178" s="302"/>
      <c r="BA178" s="302"/>
      <c r="BB178" s="302"/>
      <c r="BC178" s="302"/>
      <c r="BD178" s="302"/>
      <c r="BE178" s="302"/>
      <c r="BF178" s="302"/>
      <c r="BG178" s="302"/>
      <c r="BH178" s="302"/>
    </row>
    <row r="179" spans="1:60" s="303" customFormat="1">
      <c r="A179" s="307" t="s">
        <v>133</v>
      </c>
      <c r="B179" s="10" t="s">
        <v>242</v>
      </c>
      <c r="C179" s="40">
        <f t="shared" ref="C179:T179" si="69">SUM(C180:C187)</f>
        <v>0</v>
      </c>
      <c r="D179" s="40">
        <f>SUM(D180:D187)</f>
        <v>0</v>
      </c>
      <c r="E179" s="40">
        <f t="shared" si="69"/>
        <v>0</v>
      </c>
      <c r="F179" s="40">
        <f t="shared" si="69"/>
        <v>0</v>
      </c>
      <c r="G179" s="40">
        <f t="shared" si="69"/>
        <v>0</v>
      </c>
      <c r="H179" s="40">
        <f t="shared" si="69"/>
        <v>0</v>
      </c>
      <c r="I179" s="40">
        <f t="shared" si="69"/>
        <v>0</v>
      </c>
      <c r="J179" s="40">
        <f t="shared" si="69"/>
        <v>0</v>
      </c>
      <c r="K179" s="40">
        <f t="shared" si="69"/>
        <v>0</v>
      </c>
      <c r="L179" s="40">
        <f t="shared" si="69"/>
        <v>0</v>
      </c>
      <c r="M179" s="40">
        <f t="shared" si="69"/>
        <v>0</v>
      </c>
      <c r="N179" s="40">
        <f t="shared" si="69"/>
        <v>0</v>
      </c>
      <c r="O179" s="40">
        <f t="shared" si="69"/>
        <v>0</v>
      </c>
      <c r="P179" s="40">
        <f t="shared" si="69"/>
        <v>0</v>
      </c>
      <c r="Q179" s="40">
        <f t="shared" si="69"/>
        <v>0</v>
      </c>
      <c r="R179" s="40">
        <f t="shared" si="69"/>
        <v>0</v>
      </c>
      <c r="S179" s="40">
        <f t="shared" si="69"/>
        <v>0</v>
      </c>
      <c r="T179" s="40">
        <f t="shared" si="69"/>
        <v>0</v>
      </c>
      <c r="U179" s="302"/>
      <c r="V179" s="302"/>
      <c r="W179" s="302"/>
      <c r="X179" s="302"/>
      <c r="Y179" s="302"/>
      <c r="Z179" s="302"/>
      <c r="AA179" s="302"/>
      <c r="AB179" s="302"/>
      <c r="AC179" s="302"/>
      <c r="AD179" s="302"/>
      <c r="AE179" s="302"/>
      <c r="AF179" s="302"/>
      <c r="AG179" s="302"/>
      <c r="AH179" s="302"/>
      <c r="AI179" s="302"/>
      <c r="AJ179" s="302"/>
      <c r="AK179" s="302"/>
      <c r="AL179" s="302"/>
      <c r="AM179" s="302"/>
      <c r="AN179" s="302"/>
      <c r="AO179" s="302"/>
      <c r="AP179" s="302"/>
      <c r="AQ179" s="302"/>
      <c r="AR179" s="302"/>
      <c r="AS179" s="302"/>
      <c r="AT179" s="302"/>
      <c r="AU179" s="302"/>
      <c r="AV179" s="302"/>
      <c r="AW179" s="302"/>
      <c r="AX179" s="302"/>
      <c r="AY179" s="302"/>
      <c r="AZ179" s="302"/>
      <c r="BA179" s="302"/>
      <c r="BB179" s="302"/>
      <c r="BC179" s="302"/>
      <c r="BD179" s="302"/>
      <c r="BE179" s="302"/>
      <c r="BF179" s="302"/>
      <c r="BG179" s="302"/>
      <c r="BH179" s="302"/>
    </row>
    <row r="180" spans="1:60" s="303" customFormat="1">
      <c r="A180" s="308">
        <v>1</v>
      </c>
      <c r="B180" s="192" t="s">
        <v>243</v>
      </c>
      <c r="C180" s="42">
        <f t="shared" ref="C180:T180" si="70">C76</f>
        <v>0</v>
      </c>
      <c r="D180" s="42">
        <f t="shared" si="70"/>
        <v>0</v>
      </c>
      <c r="E180" s="42">
        <f t="shared" si="70"/>
        <v>0</v>
      </c>
      <c r="F180" s="42">
        <f t="shared" si="70"/>
        <v>0</v>
      </c>
      <c r="G180" s="42">
        <f t="shared" si="70"/>
        <v>0</v>
      </c>
      <c r="H180" s="42">
        <f t="shared" si="70"/>
        <v>0</v>
      </c>
      <c r="I180" s="42">
        <f t="shared" si="70"/>
        <v>0</v>
      </c>
      <c r="J180" s="42">
        <f t="shared" si="70"/>
        <v>0</v>
      </c>
      <c r="K180" s="42">
        <f t="shared" si="70"/>
        <v>0</v>
      </c>
      <c r="L180" s="42">
        <f t="shared" si="70"/>
        <v>0</v>
      </c>
      <c r="M180" s="42">
        <f t="shared" si="70"/>
        <v>0</v>
      </c>
      <c r="N180" s="42">
        <f t="shared" si="70"/>
        <v>0</v>
      </c>
      <c r="O180" s="42">
        <f t="shared" si="70"/>
        <v>0</v>
      </c>
      <c r="P180" s="42">
        <f t="shared" si="70"/>
        <v>0</v>
      </c>
      <c r="Q180" s="42">
        <f t="shared" si="70"/>
        <v>0</v>
      </c>
      <c r="R180" s="42">
        <f t="shared" si="70"/>
        <v>0</v>
      </c>
      <c r="S180" s="42">
        <f t="shared" si="70"/>
        <v>0</v>
      </c>
      <c r="T180" s="42">
        <f t="shared" si="70"/>
        <v>0</v>
      </c>
      <c r="U180" s="302"/>
      <c r="V180" s="302"/>
      <c r="W180" s="302"/>
      <c r="X180" s="302"/>
      <c r="Y180" s="302"/>
      <c r="Z180" s="302"/>
      <c r="AA180" s="302"/>
      <c r="AB180" s="302"/>
      <c r="AC180" s="302"/>
      <c r="AD180" s="302"/>
      <c r="AE180" s="302"/>
      <c r="AF180" s="302"/>
      <c r="AG180" s="302"/>
      <c r="AH180" s="302"/>
      <c r="AI180" s="302"/>
      <c r="AJ180" s="302"/>
      <c r="AK180" s="302"/>
      <c r="AL180" s="302"/>
      <c r="AM180" s="302"/>
      <c r="AN180" s="302"/>
      <c r="AO180" s="302"/>
      <c r="AP180" s="302"/>
      <c r="AQ180" s="302"/>
      <c r="AR180" s="302"/>
      <c r="AS180" s="302"/>
      <c r="AT180" s="302"/>
      <c r="AU180" s="302"/>
      <c r="AV180" s="302"/>
      <c r="AW180" s="302"/>
      <c r="AX180" s="302"/>
      <c r="AY180" s="302"/>
      <c r="AZ180" s="302"/>
      <c r="BA180" s="302"/>
      <c r="BB180" s="302"/>
      <c r="BC180" s="302"/>
      <c r="BD180" s="302"/>
      <c r="BE180" s="302"/>
      <c r="BF180" s="302"/>
      <c r="BG180" s="302"/>
      <c r="BH180" s="302"/>
    </row>
    <row r="181" spans="1:60" s="303" customFormat="1">
      <c r="A181" s="308">
        <v>2</v>
      </c>
      <c r="B181" s="192" t="s">
        <v>244</v>
      </c>
      <c r="C181" s="42">
        <f t="shared" ref="C181:T187" si="71">C144+C107</f>
        <v>0</v>
      </c>
      <c r="D181" s="42">
        <f t="shared" si="71"/>
        <v>0</v>
      </c>
      <c r="E181" s="42">
        <f t="shared" si="71"/>
        <v>0</v>
      </c>
      <c r="F181" s="42">
        <f t="shared" si="71"/>
        <v>0</v>
      </c>
      <c r="G181" s="42">
        <f t="shared" si="71"/>
        <v>0</v>
      </c>
      <c r="H181" s="42">
        <f t="shared" si="71"/>
        <v>0</v>
      </c>
      <c r="I181" s="42">
        <f t="shared" si="71"/>
        <v>0</v>
      </c>
      <c r="J181" s="42">
        <f t="shared" si="71"/>
        <v>0</v>
      </c>
      <c r="K181" s="42">
        <f t="shared" si="71"/>
        <v>0</v>
      </c>
      <c r="L181" s="42">
        <f t="shared" si="71"/>
        <v>0</v>
      </c>
      <c r="M181" s="42">
        <f t="shared" si="71"/>
        <v>0</v>
      </c>
      <c r="N181" s="42">
        <f t="shared" si="71"/>
        <v>0</v>
      </c>
      <c r="O181" s="42">
        <f t="shared" si="71"/>
        <v>0</v>
      </c>
      <c r="P181" s="42">
        <f t="shared" si="71"/>
        <v>0</v>
      </c>
      <c r="Q181" s="42">
        <f t="shared" si="71"/>
        <v>0</v>
      </c>
      <c r="R181" s="42">
        <f t="shared" si="71"/>
        <v>0</v>
      </c>
      <c r="S181" s="42">
        <f t="shared" si="71"/>
        <v>0</v>
      </c>
      <c r="T181" s="42">
        <f t="shared" si="71"/>
        <v>0</v>
      </c>
      <c r="U181" s="302"/>
      <c r="V181" s="302"/>
      <c r="W181" s="302"/>
      <c r="X181" s="302"/>
      <c r="Y181" s="302"/>
      <c r="Z181" s="302"/>
      <c r="AA181" s="302"/>
      <c r="AB181" s="302"/>
      <c r="AC181" s="302"/>
      <c r="AD181" s="302"/>
      <c r="AE181" s="302"/>
      <c r="AF181" s="302"/>
      <c r="AG181" s="302"/>
      <c r="AH181" s="302"/>
      <c r="AI181" s="302"/>
      <c r="AJ181" s="302"/>
      <c r="AK181" s="302"/>
      <c r="AL181" s="302"/>
      <c r="AM181" s="302"/>
      <c r="AN181" s="302"/>
      <c r="AO181" s="302"/>
      <c r="AP181" s="302"/>
      <c r="AQ181" s="302"/>
      <c r="AR181" s="302"/>
      <c r="AS181" s="302"/>
      <c r="AT181" s="302"/>
      <c r="AU181" s="302"/>
      <c r="AV181" s="302"/>
      <c r="AW181" s="302"/>
      <c r="AX181" s="302"/>
      <c r="AY181" s="302"/>
      <c r="AZ181" s="302"/>
      <c r="BA181" s="302"/>
      <c r="BB181" s="302"/>
      <c r="BC181" s="302"/>
      <c r="BD181" s="302"/>
      <c r="BE181" s="302"/>
      <c r="BF181" s="302"/>
      <c r="BG181" s="302"/>
      <c r="BH181" s="302"/>
    </row>
    <row r="182" spans="1:60" s="303" customFormat="1" ht="26.4">
      <c r="A182" s="308">
        <v>3</v>
      </c>
      <c r="B182" s="192" t="s">
        <v>245</v>
      </c>
      <c r="C182" s="42">
        <f t="shared" si="71"/>
        <v>0</v>
      </c>
      <c r="D182" s="42">
        <f t="shared" si="71"/>
        <v>0</v>
      </c>
      <c r="E182" s="42">
        <f t="shared" si="71"/>
        <v>0</v>
      </c>
      <c r="F182" s="42">
        <f t="shared" si="71"/>
        <v>0</v>
      </c>
      <c r="G182" s="42">
        <f t="shared" si="71"/>
        <v>0</v>
      </c>
      <c r="H182" s="42">
        <f t="shared" si="71"/>
        <v>0</v>
      </c>
      <c r="I182" s="42">
        <f t="shared" si="71"/>
        <v>0</v>
      </c>
      <c r="J182" s="42">
        <f t="shared" si="71"/>
        <v>0</v>
      </c>
      <c r="K182" s="42">
        <f t="shared" si="71"/>
        <v>0</v>
      </c>
      <c r="L182" s="42">
        <f t="shared" si="71"/>
        <v>0</v>
      </c>
      <c r="M182" s="42">
        <f t="shared" si="71"/>
        <v>0</v>
      </c>
      <c r="N182" s="42">
        <f t="shared" si="71"/>
        <v>0</v>
      </c>
      <c r="O182" s="42">
        <f t="shared" si="71"/>
        <v>0</v>
      </c>
      <c r="P182" s="42">
        <f t="shared" si="71"/>
        <v>0</v>
      </c>
      <c r="Q182" s="42">
        <f t="shared" si="71"/>
        <v>0</v>
      </c>
      <c r="R182" s="42">
        <f t="shared" si="71"/>
        <v>0</v>
      </c>
      <c r="S182" s="42">
        <f t="shared" si="71"/>
        <v>0</v>
      </c>
      <c r="T182" s="42">
        <f t="shared" si="71"/>
        <v>0</v>
      </c>
      <c r="U182" s="302"/>
      <c r="V182" s="302"/>
      <c r="W182" s="302"/>
      <c r="X182" s="302"/>
      <c r="Y182" s="302"/>
      <c r="Z182" s="302"/>
      <c r="AA182" s="302"/>
      <c r="AB182" s="302"/>
      <c r="AC182" s="302"/>
      <c r="AD182" s="302"/>
      <c r="AE182" s="302"/>
      <c r="AF182" s="302"/>
      <c r="AG182" s="302"/>
      <c r="AH182" s="302"/>
      <c r="AI182" s="302"/>
      <c r="AJ182" s="302"/>
      <c r="AK182" s="302"/>
      <c r="AL182" s="302"/>
      <c r="AM182" s="302"/>
      <c r="AN182" s="302"/>
      <c r="AO182" s="302"/>
      <c r="AP182" s="302"/>
      <c r="AQ182" s="302"/>
      <c r="AR182" s="302"/>
      <c r="AS182" s="302"/>
      <c r="AT182" s="302"/>
      <c r="AU182" s="302"/>
      <c r="AV182" s="302"/>
      <c r="AW182" s="302"/>
      <c r="AX182" s="302"/>
      <c r="AY182" s="302"/>
      <c r="AZ182" s="302"/>
      <c r="BA182" s="302"/>
      <c r="BB182" s="302"/>
      <c r="BC182" s="302"/>
      <c r="BD182" s="302"/>
      <c r="BE182" s="302"/>
      <c r="BF182" s="302"/>
      <c r="BG182" s="302"/>
      <c r="BH182" s="302"/>
    </row>
    <row r="183" spans="1:60" s="303" customFormat="1">
      <c r="A183" s="308">
        <v>4</v>
      </c>
      <c r="B183" s="192" t="s">
        <v>246</v>
      </c>
      <c r="C183" s="42">
        <f t="shared" si="71"/>
        <v>0</v>
      </c>
      <c r="D183" s="42">
        <f t="shared" si="71"/>
        <v>0</v>
      </c>
      <c r="E183" s="42">
        <f t="shared" si="71"/>
        <v>0</v>
      </c>
      <c r="F183" s="42">
        <f t="shared" si="71"/>
        <v>0</v>
      </c>
      <c r="G183" s="42">
        <f t="shared" si="71"/>
        <v>0</v>
      </c>
      <c r="H183" s="42">
        <f t="shared" si="71"/>
        <v>0</v>
      </c>
      <c r="I183" s="42">
        <f t="shared" si="71"/>
        <v>0</v>
      </c>
      <c r="J183" s="42">
        <f t="shared" si="71"/>
        <v>0</v>
      </c>
      <c r="K183" s="42">
        <f t="shared" si="71"/>
        <v>0</v>
      </c>
      <c r="L183" s="42">
        <f t="shared" si="71"/>
        <v>0</v>
      </c>
      <c r="M183" s="42">
        <f t="shared" si="71"/>
        <v>0</v>
      </c>
      <c r="N183" s="42">
        <f t="shared" si="71"/>
        <v>0</v>
      </c>
      <c r="O183" s="42">
        <f t="shared" si="71"/>
        <v>0</v>
      </c>
      <c r="P183" s="42">
        <f t="shared" si="71"/>
        <v>0</v>
      </c>
      <c r="Q183" s="42">
        <f t="shared" si="71"/>
        <v>0</v>
      </c>
      <c r="R183" s="42">
        <f t="shared" si="71"/>
        <v>0</v>
      </c>
      <c r="S183" s="42">
        <f t="shared" si="71"/>
        <v>0</v>
      </c>
      <c r="T183" s="42">
        <f t="shared" si="71"/>
        <v>0</v>
      </c>
      <c r="U183" s="302"/>
      <c r="V183" s="302"/>
      <c r="W183" s="302"/>
      <c r="X183" s="302"/>
      <c r="Y183" s="302"/>
      <c r="Z183" s="302"/>
      <c r="AA183" s="302"/>
      <c r="AB183" s="302"/>
      <c r="AC183" s="302"/>
      <c r="AD183" s="302"/>
      <c r="AE183" s="302"/>
      <c r="AF183" s="302"/>
      <c r="AG183" s="302"/>
      <c r="AH183" s="302"/>
      <c r="AI183" s="302"/>
      <c r="AJ183" s="302"/>
      <c r="AK183" s="302"/>
      <c r="AL183" s="302"/>
      <c r="AM183" s="302"/>
      <c r="AN183" s="302"/>
      <c r="AO183" s="302"/>
      <c r="AP183" s="302"/>
      <c r="AQ183" s="302"/>
      <c r="AR183" s="302"/>
      <c r="AS183" s="302"/>
      <c r="AT183" s="302"/>
      <c r="AU183" s="302"/>
      <c r="AV183" s="302"/>
      <c r="AW183" s="302"/>
      <c r="AX183" s="302"/>
      <c r="AY183" s="302"/>
      <c r="AZ183" s="302"/>
      <c r="BA183" s="302"/>
      <c r="BB183" s="302"/>
      <c r="BC183" s="302"/>
      <c r="BD183" s="302"/>
      <c r="BE183" s="302"/>
      <c r="BF183" s="302"/>
      <c r="BG183" s="302"/>
      <c r="BH183" s="302"/>
    </row>
    <row r="184" spans="1:60" s="303" customFormat="1">
      <c r="A184" s="308">
        <v>5</v>
      </c>
      <c r="B184" s="192" t="s">
        <v>247</v>
      </c>
      <c r="C184" s="42">
        <f t="shared" si="71"/>
        <v>0</v>
      </c>
      <c r="D184" s="42">
        <f t="shared" si="71"/>
        <v>0</v>
      </c>
      <c r="E184" s="42">
        <f t="shared" si="71"/>
        <v>0</v>
      </c>
      <c r="F184" s="42">
        <f t="shared" si="71"/>
        <v>0</v>
      </c>
      <c r="G184" s="42">
        <f t="shared" si="71"/>
        <v>0</v>
      </c>
      <c r="H184" s="42">
        <f t="shared" si="71"/>
        <v>0</v>
      </c>
      <c r="I184" s="42">
        <f t="shared" si="71"/>
        <v>0</v>
      </c>
      <c r="J184" s="42">
        <f t="shared" si="71"/>
        <v>0</v>
      </c>
      <c r="K184" s="42">
        <f t="shared" si="71"/>
        <v>0</v>
      </c>
      <c r="L184" s="42">
        <f t="shared" si="71"/>
        <v>0</v>
      </c>
      <c r="M184" s="42">
        <f t="shared" si="71"/>
        <v>0</v>
      </c>
      <c r="N184" s="42">
        <f t="shared" si="71"/>
        <v>0</v>
      </c>
      <c r="O184" s="42">
        <f t="shared" si="71"/>
        <v>0</v>
      </c>
      <c r="P184" s="42">
        <f t="shared" si="71"/>
        <v>0</v>
      </c>
      <c r="Q184" s="42">
        <f t="shared" si="71"/>
        <v>0</v>
      </c>
      <c r="R184" s="42">
        <f t="shared" si="71"/>
        <v>0</v>
      </c>
      <c r="S184" s="42">
        <f t="shared" si="71"/>
        <v>0</v>
      </c>
      <c r="T184" s="42">
        <f t="shared" si="71"/>
        <v>0</v>
      </c>
      <c r="U184" s="302"/>
      <c r="V184" s="302"/>
      <c r="W184" s="302"/>
      <c r="X184" s="302"/>
      <c r="Y184" s="302"/>
      <c r="Z184" s="302"/>
      <c r="AA184" s="302"/>
      <c r="AB184" s="302"/>
      <c r="AC184" s="302"/>
      <c r="AD184" s="302"/>
      <c r="AE184" s="302"/>
      <c r="AF184" s="302"/>
      <c r="AG184" s="302"/>
      <c r="AH184" s="302"/>
      <c r="AI184" s="302"/>
      <c r="AJ184" s="302"/>
      <c r="AK184" s="302"/>
      <c r="AL184" s="302"/>
      <c r="AM184" s="302"/>
      <c r="AN184" s="302"/>
      <c r="AO184" s="302"/>
      <c r="AP184" s="302"/>
      <c r="AQ184" s="302"/>
      <c r="AR184" s="302"/>
      <c r="AS184" s="302"/>
      <c r="AT184" s="302"/>
      <c r="AU184" s="302"/>
      <c r="AV184" s="302"/>
      <c r="AW184" s="302"/>
      <c r="AX184" s="302"/>
      <c r="AY184" s="302"/>
      <c r="AZ184" s="302"/>
      <c r="BA184" s="302"/>
      <c r="BB184" s="302"/>
      <c r="BC184" s="302"/>
      <c r="BD184" s="302"/>
      <c r="BE184" s="302"/>
      <c r="BF184" s="302"/>
      <c r="BG184" s="302"/>
      <c r="BH184" s="302"/>
    </row>
    <row r="185" spans="1:60" s="303" customFormat="1">
      <c r="A185" s="308">
        <v>6</v>
      </c>
      <c r="B185" s="192" t="s">
        <v>248</v>
      </c>
      <c r="C185" s="42">
        <f t="shared" si="71"/>
        <v>0</v>
      </c>
      <c r="D185" s="42">
        <f t="shared" si="71"/>
        <v>0</v>
      </c>
      <c r="E185" s="42">
        <f t="shared" si="71"/>
        <v>0</v>
      </c>
      <c r="F185" s="42">
        <f t="shared" si="71"/>
        <v>0</v>
      </c>
      <c r="G185" s="42">
        <f t="shared" si="71"/>
        <v>0</v>
      </c>
      <c r="H185" s="42">
        <f t="shared" si="71"/>
        <v>0</v>
      </c>
      <c r="I185" s="42">
        <f t="shared" si="71"/>
        <v>0</v>
      </c>
      <c r="J185" s="42">
        <f t="shared" si="71"/>
        <v>0</v>
      </c>
      <c r="K185" s="42">
        <f t="shared" si="71"/>
        <v>0</v>
      </c>
      <c r="L185" s="42">
        <f t="shared" si="71"/>
        <v>0</v>
      </c>
      <c r="M185" s="42">
        <f t="shared" si="71"/>
        <v>0</v>
      </c>
      <c r="N185" s="42">
        <f t="shared" si="71"/>
        <v>0</v>
      </c>
      <c r="O185" s="42">
        <f t="shared" si="71"/>
        <v>0</v>
      </c>
      <c r="P185" s="42">
        <f t="shared" si="71"/>
        <v>0</v>
      </c>
      <c r="Q185" s="42">
        <f t="shared" si="71"/>
        <v>0</v>
      </c>
      <c r="R185" s="42">
        <f t="shared" si="71"/>
        <v>0</v>
      </c>
      <c r="S185" s="42">
        <f t="shared" si="71"/>
        <v>0</v>
      </c>
      <c r="T185" s="42">
        <f t="shared" si="71"/>
        <v>0</v>
      </c>
      <c r="U185" s="302"/>
      <c r="V185" s="302"/>
      <c r="W185" s="302"/>
      <c r="X185" s="302"/>
      <c r="Y185" s="302"/>
      <c r="Z185" s="302"/>
      <c r="AA185" s="302"/>
      <c r="AB185" s="302"/>
      <c r="AC185" s="302"/>
      <c r="AD185" s="302"/>
      <c r="AE185" s="302"/>
      <c r="AF185" s="302"/>
      <c r="AG185" s="302"/>
      <c r="AH185" s="302"/>
      <c r="AI185" s="302"/>
      <c r="AJ185" s="302"/>
      <c r="AK185" s="302"/>
      <c r="AL185" s="302"/>
      <c r="AM185" s="302"/>
      <c r="AN185" s="302"/>
      <c r="AO185" s="302"/>
      <c r="AP185" s="302"/>
      <c r="AQ185" s="302"/>
      <c r="AR185" s="302"/>
      <c r="AS185" s="302"/>
      <c r="AT185" s="302"/>
      <c r="AU185" s="302"/>
      <c r="AV185" s="302"/>
      <c r="AW185" s="302"/>
      <c r="AX185" s="302"/>
      <c r="AY185" s="302"/>
      <c r="AZ185" s="302"/>
      <c r="BA185" s="302"/>
      <c r="BB185" s="302"/>
      <c r="BC185" s="302"/>
      <c r="BD185" s="302"/>
      <c r="BE185" s="302"/>
      <c r="BF185" s="302"/>
      <c r="BG185" s="302"/>
      <c r="BH185" s="302"/>
    </row>
    <row r="186" spans="1:60" s="303" customFormat="1">
      <c r="A186" s="308">
        <v>9</v>
      </c>
      <c r="B186" s="192" t="s">
        <v>249</v>
      </c>
      <c r="C186" s="42">
        <f t="shared" si="71"/>
        <v>0</v>
      </c>
      <c r="D186" s="42">
        <f t="shared" si="71"/>
        <v>0</v>
      </c>
      <c r="E186" s="42">
        <f t="shared" si="71"/>
        <v>0</v>
      </c>
      <c r="F186" s="42">
        <f t="shared" si="71"/>
        <v>0</v>
      </c>
      <c r="G186" s="42">
        <f t="shared" si="71"/>
        <v>0</v>
      </c>
      <c r="H186" s="42">
        <f t="shared" si="71"/>
        <v>0</v>
      </c>
      <c r="I186" s="42">
        <f t="shared" si="71"/>
        <v>0</v>
      </c>
      <c r="J186" s="42">
        <f t="shared" si="71"/>
        <v>0</v>
      </c>
      <c r="K186" s="42">
        <f t="shared" si="71"/>
        <v>0</v>
      </c>
      <c r="L186" s="42">
        <f t="shared" si="71"/>
        <v>0</v>
      </c>
      <c r="M186" s="42">
        <f t="shared" si="71"/>
        <v>0</v>
      </c>
      <c r="N186" s="42">
        <f t="shared" si="71"/>
        <v>0</v>
      </c>
      <c r="O186" s="42">
        <f t="shared" si="71"/>
        <v>0</v>
      </c>
      <c r="P186" s="42">
        <f t="shared" si="71"/>
        <v>0</v>
      </c>
      <c r="Q186" s="42">
        <f t="shared" si="71"/>
        <v>0</v>
      </c>
      <c r="R186" s="42">
        <f t="shared" si="71"/>
        <v>0</v>
      </c>
      <c r="S186" s="42">
        <f t="shared" si="71"/>
        <v>0</v>
      </c>
      <c r="T186" s="42">
        <f t="shared" si="71"/>
        <v>0</v>
      </c>
      <c r="U186" s="302"/>
      <c r="V186" s="302"/>
      <c r="W186" s="302"/>
      <c r="X186" s="302"/>
      <c r="Y186" s="302"/>
      <c r="Z186" s="302"/>
      <c r="AA186" s="302"/>
      <c r="AB186" s="302"/>
      <c r="AC186" s="302"/>
      <c r="AD186" s="302"/>
      <c r="AE186" s="302"/>
      <c r="AF186" s="302"/>
      <c r="AG186" s="302"/>
      <c r="AH186" s="302"/>
      <c r="AI186" s="302"/>
      <c r="AJ186" s="302"/>
      <c r="AK186" s="302"/>
      <c r="AL186" s="302"/>
      <c r="AM186" s="302"/>
      <c r="AN186" s="302"/>
      <c r="AO186" s="302"/>
      <c r="AP186" s="302"/>
      <c r="AQ186" s="302"/>
      <c r="AR186" s="302"/>
      <c r="AS186" s="302"/>
      <c r="AT186" s="302"/>
      <c r="AU186" s="302"/>
      <c r="AV186" s="302"/>
      <c r="AW186" s="302"/>
      <c r="AX186" s="302"/>
      <c r="AY186" s="302"/>
      <c r="AZ186" s="302"/>
      <c r="BA186" s="302"/>
      <c r="BB186" s="302"/>
      <c r="BC186" s="302"/>
      <c r="BD186" s="302"/>
      <c r="BE186" s="302"/>
      <c r="BF186" s="302"/>
      <c r="BG186" s="302"/>
      <c r="BH186" s="302"/>
    </row>
    <row r="187" spans="1:60" s="303" customFormat="1">
      <c r="A187" s="308">
        <v>10</v>
      </c>
      <c r="B187" s="192" t="s">
        <v>250</v>
      </c>
      <c r="C187" s="42">
        <f t="shared" si="71"/>
        <v>0</v>
      </c>
      <c r="D187" s="42">
        <f t="shared" si="71"/>
        <v>0</v>
      </c>
      <c r="E187" s="42">
        <f t="shared" si="71"/>
        <v>0</v>
      </c>
      <c r="F187" s="42">
        <f t="shared" si="71"/>
        <v>0</v>
      </c>
      <c r="G187" s="42">
        <f t="shared" si="71"/>
        <v>0</v>
      </c>
      <c r="H187" s="42">
        <f t="shared" si="71"/>
        <v>0</v>
      </c>
      <c r="I187" s="42">
        <f t="shared" si="71"/>
        <v>0</v>
      </c>
      <c r="J187" s="42">
        <f t="shared" si="71"/>
        <v>0</v>
      </c>
      <c r="K187" s="42">
        <f t="shared" si="71"/>
        <v>0</v>
      </c>
      <c r="L187" s="42">
        <f t="shared" si="71"/>
        <v>0</v>
      </c>
      <c r="M187" s="42">
        <f t="shared" si="71"/>
        <v>0</v>
      </c>
      <c r="N187" s="42">
        <f t="shared" si="71"/>
        <v>0</v>
      </c>
      <c r="O187" s="42">
        <f t="shared" si="71"/>
        <v>0</v>
      </c>
      <c r="P187" s="42">
        <f t="shared" si="71"/>
        <v>0</v>
      </c>
      <c r="Q187" s="42">
        <f t="shared" si="71"/>
        <v>0</v>
      </c>
      <c r="R187" s="42">
        <f t="shared" si="71"/>
        <v>0</v>
      </c>
      <c r="S187" s="42">
        <f t="shared" si="71"/>
        <v>0</v>
      </c>
      <c r="T187" s="42">
        <f t="shared" si="71"/>
        <v>0</v>
      </c>
      <c r="U187" s="302"/>
      <c r="V187" s="302"/>
      <c r="W187" s="302"/>
      <c r="X187" s="302"/>
      <c r="Y187" s="302"/>
      <c r="Z187" s="302"/>
      <c r="AA187" s="302"/>
      <c r="AB187" s="302"/>
      <c r="AC187" s="302"/>
      <c r="AD187" s="302"/>
      <c r="AE187" s="302"/>
      <c r="AF187" s="302"/>
      <c r="AG187" s="302"/>
      <c r="AH187" s="302"/>
      <c r="AI187" s="302"/>
      <c r="AJ187" s="302"/>
      <c r="AK187" s="302"/>
      <c r="AL187" s="302"/>
      <c r="AM187" s="302"/>
      <c r="AN187" s="302"/>
      <c r="AO187" s="302"/>
      <c r="AP187" s="302"/>
      <c r="AQ187" s="302"/>
      <c r="AR187" s="302"/>
      <c r="AS187" s="302"/>
      <c r="AT187" s="302"/>
      <c r="AU187" s="302"/>
      <c r="AV187" s="302"/>
      <c r="AW187" s="302"/>
      <c r="AX187" s="302"/>
      <c r="AY187" s="302"/>
      <c r="AZ187" s="302"/>
      <c r="BA187" s="302"/>
      <c r="BB187" s="302"/>
      <c r="BC187" s="302"/>
      <c r="BD187" s="302"/>
      <c r="BE187" s="302"/>
      <c r="BF187" s="302"/>
      <c r="BG187" s="302"/>
      <c r="BH187" s="302"/>
    </row>
    <row r="188" spans="1:60" s="303" customFormat="1" ht="26.4">
      <c r="A188" s="309" t="s">
        <v>144</v>
      </c>
      <c r="B188" s="292" t="s">
        <v>251</v>
      </c>
      <c r="C188" s="39">
        <f>C178+C179</f>
        <v>0</v>
      </c>
      <c r="D188" s="39">
        <f>D178+D179</f>
        <v>0</v>
      </c>
      <c r="E188" s="39">
        <f t="shared" ref="E188:T188" si="72">E178+E179</f>
        <v>0</v>
      </c>
      <c r="F188" s="39">
        <f t="shared" si="72"/>
        <v>0</v>
      </c>
      <c r="G188" s="39">
        <f t="shared" si="72"/>
        <v>0</v>
      </c>
      <c r="H188" s="39">
        <f t="shared" si="72"/>
        <v>0</v>
      </c>
      <c r="I188" s="39">
        <f t="shared" si="72"/>
        <v>0</v>
      </c>
      <c r="J188" s="39">
        <f t="shared" si="72"/>
        <v>0</v>
      </c>
      <c r="K188" s="39">
        <f t="shared" si="72"/>
        <v>0</v>
      </c>
      <c r="L188" s="39">
        <f t="shared" si="72"/>
        <v>0</v>
      </c>
      <c r="M188" s="39">
        <f t="shared" si="72"/>
        <v>0</v>
      </c>
      <c r="N188" s="39">
        <f t="shared" si="72"/>
        <v>0</v>
      </c>
      <c r="O188" s="39">
        <f t="shared" si="72"/>
        <v>0</v>
      </c>
      <c r="P188" s="39">
        <f t="shared" si="72"/>
        <v>0</v>
      </c>
      <c r="Q188" s="39">
        <f t="shared" si="72"/>
        <v>0</v>
      </c>
      <c r="R188" s="39">
        <f t="shared" si="72"/>
        <v>0</v>
      </c>
      <c r="S188" s="39">
        <f t="shared" si="72"/>
        <v>0</v>
      </c>
      <c r="T188" s="39">
        <f t="shared" si="72"/>
        <v>0</v>
      </c>
      <c r="U188" s="302"/>
      <c r="V188" s="302"/>
      <c r="W188" s="302"/>
      <c r="X188" s="302"/>
      <c r="Y188" s="302"/>
      <c r="Z188" s="302"/>
      <c r="AA188" s="302"/>
      <c r="AB188" s="302"/>
      <c r="AC188" s="302"/>
      <c r="AD188" s="302"/>
      <c r="AE188" s="302"/>
      <c r="AF188" s="302"/>
      <c r="AG188" s="302"/>
      <c r="AH188" s="302"/>
      <c r="AI188" s="302"/>
      <c r="AJ188" s="302"/>
      <c r="AK188" s="302"/>
      <c r="AL188" s="302"/>
      <c r="AM188" s="302"/>
      <c r="AN188" s="302"/>
      <c r="AO188" s="302"/>
      <c r="AP188" s="302"/>
      <c r="AQ188" s="302"/>
      <c r="AR188" s="302"/>
      <c r="AS188" s="302"/>
      <c r="AT188" s="302"/>
      <c r="AU188" s="302"/>
      <c r="AV188" s="302"/>
      <c r="AW188" s="302"/>
      <c r="AX188" s="302"/>
      <c r="AY188" s="302"/>
      <c r="AZ188" s="302"/>
      <c r="BA188" s="302"/>
      <c r="BB188" s="302"/>
      <c r="BC188" s="302"/>
      <c r="BD188" s="302"/>
      <c r="BE188" s="302"/>
      <c r="BF188" s="302"/>
      <c r="BG188" s="302"/>
      <c r="BH188" s="302"/>
    </row>
    <row r="189" spans="1:60" s="303" customFormat="1" ht="26.4">
      <c r="A189" s="304" t="s">
        <v>59</v>
      </c>
      <c r="B189" s="305" t="s">
        <v>70</v>
      </c>
      <c r="C189" s="306"/>
      <c r="D189" s="306"/>
      <c r="E189" s="306"/>
      <c r="F189" s="306"/>
      <c r="G189" s="306"/>
      <c r="H189" s="306"/>
      <c r="I189" s="306"/>
      <c r="J189" s="306"/>
      <c r="K189" s="306"/>
      <c r="L189" s="306"/>
      <c r="M189" s="306"/>
      <c r="N189" s="306"/>
      <c r="O189" s="306"/>
      <c r="P189" s="306"/>
      <c r="Q189" s="306"/>
      <c r="R189" s="306"/>
      <c r="S189" s="306"/>
      <c r="T189" s="306"/>
      <c r="U189" s="302"/>
      <c r="V189" s="302"/>
      <c r="W189" s="302"/>
      <c r="X189" s="302"/>
      <c r="Y189" s="302"/>
      <c r="Z189" s="302"/>
      <c r="AA189" s="302"/>
      <c r="AB189" s="302"/>
      <c r="AC189" s="302"/>
      <c r="AD189" s="302"/>
      <c r="AE189" s="302"/>
      <c r="AF189" s="302"/>
      <c r="AG189" s="302"/>
      <c r="AH189" s="302"/>
      <c r="AI189" s="302"/>
      <c r="AJ189" s="302"/>
      <c r="AK189" s="302"/>
      <c r="AL189" s="302"/>
      <c r="AM189" s="302"/>
      <c r="AN189" s="302"/>
      <c r="AO189" s="302"/>
      <c r="AP189" s="302"/>
      <c r="AQ189" s="302"/>
      <c r="AR189" s="302"/>
      <c r="AS189" s="302"/>
      <c r="AT189" s="302"/>
      <c r="AU189" s="302"/>
      <c r="AV189" s="302"/>
      <c r="AW189" s="302"/>
      <c r="AX189" s="302"/>
      <c r="AY189" s="302"/>
      <c r="AZ189" s="302"/>
      <c r="BA189" s="302"/>
      <c r="BB189" s="302"/>
      <c r="BC189" s="302"/>
      <c r="BD189" s="302"/>
      <c r="BE189" s="302"/>
      <c r="BF189" s="302"/>
      <c r="BG189" s="302"/>
      <c r="BH189" s="302"/>
    </row>
    <row r="190" spans="1:60" s="303" customFormat="1">
      <c r="A190" s="310"/>
      <c r="B190" s="192" t="s">
        <v>252</v>
      </c>
      <c r="C190" s="42">
        <f t="shared" ref="C190:T191" si="73">C153+C116</f>
        <v>0</v>
      </c>
      <c r="D190" s="42">
        <f t="shared" si="73"/>
        <v>0</v>
      </c>
      <c r="E190" s="42">
        <f t="shared" si="73"/>
        <v>0</v>
      </c>
      <c r="F190" s="42">
        <f t="shared" si="73"/>
        <v>0</v>
      </c>
      <c r="G190" s="42">
        <f t="shared" si="73"/>
        <v>0</v>
      </c>
      <c r="H190" s="42">
        <f t="shared" si="73"/>
        <v>0</v>
      </c>
      <c r="I190" s="42">
        <f t="shared" si="73"/>
        <v>0</v>
      </c>
      <c r="J190" s="42">
        <f t="shared" si="73"/>
        <v>0</v>
      </c>
      <c r="K190" s="42">
        <f t="shared" si="73"/>
        <v>0</v>
      </c>
      <c r="L190" s="42">
        <f t="shared" si="73"/>
        <v>0</v>
      </c>
      <c r="M190" s="42">
        <f t="shared" si="73"/>
        <v>0</v>
      </c>
      <c r="N190" s="42">
        <f t="shared" si="73"/>
        <v>0</v>
      </c>
      <c r="O190" s="42">
        <f t="shared" si="73"/>
        <v>0</v>
      </c>
      <c r="P190" s="42">
        <f t="shared" si="73"/>
        <v>0</v>
      </c>
      <c r="Q190" s="42">
        <f t="shared" si="73"/>
        <v>0</v>
      </c>
      <c r="R190" s="42">
        <f t="shared" si="73"/>
        <v>0</v>
      </c>
      <c r="S190" s="42">
        <f t="shared" si="73"/>
        <v>0</v>
      </c>
      <c r="T190" s="42">
        <f t="shared" si="73"/>
        <v>0</v>
      </c>
      <c r="U190" s="302"/>
      <c r="V190" s="302"/>
      <c r="W190" s="302"/>
      <c r="X190" s="302"/>
      <c r="Y190" s="302"/>
      <c r="Z190" s="302"/>
      <c r="AA190" s="302"/>
      <c r="AB190" s="302"/>
      <c r="AC190" s="302"/>
      <c r="AD190" s="302"/>
      <c r="AE190" s="302"/>
      <c r="AF190" s="302"/>
      <c r="AG190" s="302"/>
      <c r="AH190" s="302"/>
      <c r="AI190" s="302"/>
      <c r="AJ190" s="302"/>
      <c r="AK190" s="302"/>
      <c r="AL190" s="302"/>
      <c r="AM190" s="302"/>
      <c r="AN190" s="302"/>
      <c r="AO190" s="302"/>
      <c r="AP190" s="302"/>
      <c r="AQ190" s="302"/>
      <c r="AR190" s="302"/>
      <c r="AS190" s="302"/>
      <c r="AT190" s="302"/>
      <c r="AU190" s="302"/>
      <c r="AV190" s="302"/>
      <c r="AW190" s="302"/>
      <c r="AX190" s="302"/>
      <c r="AY190" s="302"/>
      <c r="AZ190" s="302"/>
      <c r="BA190" s="302"/>
      <c r="BB190" s="302"/>
      <c r="BC190" s="302"/>
      <c r="BD190" s="302"/>
      <c r="BE190" s="302"/>
      <c r="BF190" s="302"/>
      <c r="BG190" s="302"/>
      <c r="BH190" s="302"/>
    </row>
    <row r="191" spans="1:60" s="303" customFormat="1">
      <c r="A191" s="310"/>
      <c r="B191" s="192" t="s">
        <v>253</v>
      </c>
      <c r="C191" s="42">
        <f t="shared" si="73"/>
        <v>0</v>
      </c>
      <c r="D191" s="42">
        <f t="shared" si="73"/>
        <v>0</v>
      </c>
      <c r="E191" s="42">
        <f t="shared" si="73"/>
        <v>0</v>
      </c>
      <c r="F191" s="42">
        <f t="shared" si="73"/>
        <v>0</v>
      </c>
      <c r="G191" s="42">
        <f t="shared" si="73"/>
        <v>0</v>
      </c>
      <c r="H191" s="42">
        <f t="shared" si="73"/>
        <v>0</v>
      </c>
      <c r="I191" s="42">
        <f t="shared" si="73"/>
        <v>0</v>
      </c>
      <c r="J191" s="42">
        <f t="shared" si="73"/>
        <v>0</v>
      </c>
      <c r="K191" s="42">
        <f t="shared" si="73"/>
        <v>0</v>
      </c>
      <c r="L191" s="42">
        <f t="shared" si="73"/>
        <v>0</v>
      </c>
      <c r="M191" s="42">
        <f t="shared" si="73"/>
        <v>0</v>
      </c>
      <c r="N191" s="42">
        <f t="shared" si="73"/>
        <v>0</v>
      </c>
      <c r="O191" s="42">
        <f t="shared" si="73"/>
        <v>0</v>
      </c>
      <c r="P191" s="42">
        <f t="shared" si="73"/>
        <v>0</v>
      </c>
      <c r="Q191" s="42">
        <f t="shared" si="73"/>
        <v>0</v>
      </c>
      <c r="R191" s="42">
        <f t="shared" si="73"/>
        <v>0</v>
      </c>
      <c r="S191" s="42">
        <f t="shared" si="73"/>
        <v>0</v>
      </c>
      <c r="T191" s="42">
        <f t="shared" si="73"/>
        <v>0</v>
      </c>
      <c r="U191" s="302"/>
      <c r="V191" s="302"/>
      <c r="W191" s="302"/>
      <c r="X191" s="302"/>
      <c r="Y191" s="302"/>
      <c r="Z191" s="302"/>
      <c r="AA191" s="302"/>
      <c r="AB191" s="302"/>
      <c r="AC191" s="302"/>
      <c r="AD191" s="302"/>
      <c r="AE191" s="302"/>
      <c r="AF191" s="302"/>
      <c r="AG191" s="302"/>
      <c r="AH191" s="302"/>
      <c r="AI191" s="302"/>
      <c r="AJ191" s="302"/>
      <c r="AK191" s="302"/>
      <c r="AL191" s="302"/>
      <c r="AM191" s="302"/>
      <c r="AN191" s="302"/>
      <c r="AO191" s="302"/>
      <c r="AP191" s="302"/>
      <c r="AQ191" s="302"/>
      <c r="AR191" s="302"/>
      <c r="AS191" s="302"/>
      <c r="AT191" s="302"/>
      <c r="AU191" s="302"/>
      <c r="AV191" s="302"/>
      <c r="AW191" s="302"/>
      <c r="AX191" s="302"/>
      <c r="AY191" s="302"/>
      <c r="AZ191" s="302"/>
      <c r="BA191" s="302"/>
      <c r="BB191" s="302"/>
      <c r="BC191" s="302"/>
      <c r="BD191" s="302"/>
      <c r="BE191" s="302"/>
      <c r="BF191" s="302"/>
      <c r="BG191" s="302"/>
      <c r="BH191" s="302"/>
    </row>
    <row r="192" spans="1:60" s="303" customFormat="1" ht="26.4">
      <c r="A192" s="309" t="s">
        <v>144</v>
      </c>
      <c r="B192" s="292" t="s">
        <v>254</v>
      </c>
      <c r="C192" s="39">
        <f t="shared" ref="C192:T192" si="74">C190-C191</f>
        <v>0</v>
      </c>
      <c r="D192" s="39">
        <f>D190-D191</f>
        <v>0</v>
      </c>
      <c r="E192" s="39">
        <f t="shared" si="74"/>
        <v>0</v>
      </c>
      <c r="F192" s="39">
        <f t="shared" si="74"/>
        <v>0</v>
      </c>
      <c r="G192" s="39">
        <f t="shared" si="74"/>
        <v>0</v>
      </c>
      <c r="H192" s="39">
        <f t="shared" si="74"/>
        <v>0</v>
      </c>
      <c r="I192" s="39">
        <f t="shared" si="74"/>
        <v>0</v>
      </c>
      <c r="J192" s="39">
        <f t="shared" si="74"/>
        <v>0</v>
      </c>
      <c r="K192" s="39">
        <f t="shared" si="74"/>
        <v>0</v>
      </c>
      <c r="L192" s="39">
        <f t="shared" si="74"/>
        <v>0</v>
      </c>
      <c r="M192" s="39">
        <f t="shared" si="74"/>
        <v>0</v>
      </c>
      <c r="N192" s="39">
        <f t="shared" si="74"/>
        <v>0</v>
      </c>
      <c r="O192" s="39">
        <f t="shared" si="74"/>
        <v>0</v>
      </c>
      <c r="P192" s="39">
        <f t="shared" si="74"/>
        <v>0</v>
      </c>
      <c r="Q192" s="39">
        <f t="shared" si="74"/>
        <v>0</v>
      </c>
      <c r="R192" s="39">
        <f t="shared" si="74"/>
        <v>0</v>
      </c>
      <c r="S192" s="39">
        <f t="shared" si="74"/>
        <v>0</v>
      </c>
      <c r="T192" s="39">
        <f t="shared" si="74"/>
        <v>0</v>
      </c>
      <c r="U192" s="302"/>
      <c r="V192" s="302"/>
      <c r="W192" s="302"/>
      <c r="X192" s="302"/>
      <c r="Y192" s="302"/>
      <c r="Z192" s="302"/>
      <c r="AA192" s="302"/>
      <c r="AB192" s="302"/>
      <c r="AC192" s="302"/>
      <c r="AD192" s="302"/>
      <c r="AE192" s="302"/>
      <c r="AF192" s="302"/>
      <c r="AG192" s="302"/>
      <c r="AH192" s="302"/>
      <c r="AI192" s="302"/>
      <c r="AJ192" s="302"/>
      <c r="AK192" s="302"/>
      <c r="AL192" s="302"/>
      <c r="AM192" s="302"/>
      <c r="AN192" s="302"/>
      <c r="AO192" s="302"/>
      <c r="AP192" s="302"/>
      <c r="AQ192" s="302"/>
      <c r="AR192" s="302"/>
      <c r="AS192" s="302"/>
      <c r="AT192" s="302"/>
      <c r="AU192" s="302"/>
      <c r="AV192" s="302"/>
      <c r="AW192" s="302"/>
      <c r="AX192" s="302"/>
      <c r="AY192" s="302"/>
      <c r="AZ192" s="302"/>
      <c r="BA192" s="302"/>
      <c r="BB192" s="302"/>
      <c r="BC192" s="302"/>
      <c r="BD192" s="302"/>
      <c r="BE192" s="302"/>
      <c r="BF192" s="302"/>
      <c r="BG192" s="302"/>
      <c r="BH192" s="302"/>
    </row>
    <row r="193" spans="1:60" s="303" customFormat="1" ht="26.4">
      <c r="A193" s="304" t="s">
        <v>60</v>
      </c>
      <c r="B193" s="305" t="s">
        <v>71</v>
      </c>
      <c r="C193" s="306"/>
      <c r="D193" s="306"/>
      <c r="E193" s="306"/>
      <c r="F193" s="306"/>
      <c r="G193" s="306"/>
      <c r="H193" s="306"/>
      <c r="I193" s="306"/>
      <c r="J193" s="306"/>
      <c r="K193" s="306"/>
      <c r="L193" s="306"/>
      <c r="M193" s="306"/>
      <c r="N193" s="306"/>
      <c r="O193" s="306"/>
      <c r="P193" s="306"/>
      <c r="Q193" s="306"/>
      <c r="R193" s="306"/>
      <c r="S193" s="306"/>
      <c r="T193" s="306"/>
      <c r="U193" s="302"/>
      <c r="V193" s="302"/>
      <c r="W193" s="302"/>
      <c r="X193" s="302"/>
      <c r="Y193" s="302"/>
      <c r="Z193" s="302"/>
      <c r="AA193" s="302"/>
      <c r="AB193" s="302"/>
      <c r="AC193" s="302"/>
      <c r="AD193" s="302"/>
      <c r="AE193" s="302"/>
      <c r="AF193" s="302"/>
      <c r="AG193" s="302"/>
      <c r="AH193" s="302"/>
      <c r="AI193" s="302"/>
      <c r="AJ193" s="302"/>
      <c r="AK193" s="302"/>
      <c r="AL193" s="302"/>
      <c r="AM193" s="302"/>
      <c r="AN193" s="302"/>
      <c r="AO193" s="302"/>
      <c r="AP193" s="302"/>
      <c r="AQ193" s="302"/>
      <c r="AR193" s="302"/>
      <c r="AS193" s="302"/>
      <c r="AT193" s="302"/>
      <c r="AU193" s="302"/>
      <c r="AV193" s="302"/>
      <c r="AW193" s="302"/>
      <c r="AX193" s="302"/>
      <c r="AY193" s="302"/>
      <c r="AZ193" s="302"/>
      <c r="BA193" s="302"/>
      <c r="BB193" s="302"/>
      <c r="BC193" s="302"/>
      <c r="BD193" s="302"/>
      <c r="BE193" s="302"/>
      <c r="BF193" s="302"/>
      <c r="BG193" s="302"/>
      <c r="BH193" s="302"/>
    </row>
    <row r="194" spans="1:60" s="303" customFormat="1">
      <c r="A194" s="311"/>
      <c r="B194" s="312" t="s">
        <v>252</v>
      </c>
      <c r="C194" s="451">
        <f t="shared" ref="C194:T194" si="75">SUM(C195:C200)</f>
        <v>0</v>
      </c>
      <c r="D194" s="451">
        <f>SUM(D195:D200)</f>
        <v>0</v>
      </c>
      <c r="E194" s="451">
        <f t="shared" si="75"/>
        <v>0</v>
      </c>
      <c r="F194" s="451">
        <f t="shared" si="75"/>
        <v>0</v>
      </c>
      <c r="G194" s="451">
        <f t="shared" si="75"/>
        <v>0</v>
      </c>
      <c r="H194" s="451">
        <f t="shared" si="75"/>
        <v>0</v>
      </c>
      <c r="I194" s="451">
        <f t="shared" si="75"/>
        <v>0</v>
      </c>
      <c r="J194" s="451">
        <f t="shared" si="75"/>
        <v>0</v>
      </c>
      <c r="K194" s="451">
        <f t="shared" si="75"/>
        <v>0</v>
      </c>
      <c r="L194" s="451">
        <f t="shared" si="75"/>
        <v>0</v>
      </c>
      <c r="M194" s="451">
        <f t="shared" si="75"/>
        <v>0</v>
      </c>
      <c r="N194" s="451">
        <f t="shared" si="75"/>
        <v>0</v>
      </c>
      <c r="O194" s="451">
        <f t="shared" si="75"/>
        <v>0</v>
      </c>
      <c r="P194" s="451">
        <f t="shared" si="75"/>
        <v>0</v>
      </c>
      <c r="Q194" s="451">
        <f t="shared" si="75"/>
        <v>0</v>
      </c>
      <c r="R194" s="451">
        <f t="shared" si="75"/>
        <v>0</v>
      </c>
      <c r="S194" s="451">
        <f t="shared" si="75"/>
        <v>0</v>
      </c>
      <c r="T194" s="451">
        <f t="shared" si="75"/>
        <v>0</v>
      </c>
      <c r="U194" s="302"/>
      <c r="V194" s="302"/>
      <c r="W194" s="302"/>
      <c r="X194" s="302"/>
      <c r="Y194" s="302"/>
      <c r="Z194" s="302"/>
      <c r="AA194" s="302"/>
      <c r="AB194" s="302"/>
      <c r="AC194" s="302"/>
      <c r="AD194" s="302"/>
      <c r="AE194" s="302"/>
      <c r="AF194" s="302"/>
      <c r="AG194" s="302"/>
      <c r="AH194" s="302"/>
      <c r="AI194" s="302"/>
      <c r="AJ194" s="302"/>
      <c r="AK194" s="302"/>
      <c r="AL194" s="302"/>
      <c r="AM194" s="302"/>
      <c r="AN194" s="302"/>
      <c r="AO194" s="302"/>
      <c r="AP194" s="302"/>
      <c r="AQ194" s="302"/>
      <c r="AR194" s="302"/>
      <c r="AS194" s="302"/>
      <c r="AT194" s="302"/>
      <c r="AU194" s="302"/>
      <c r="AV194" s="302"/>
      <c r="AW194" s="302"/>
      <c r="AX194" s="302"/>
      <c r="AY194" s="302"/>
      <c r="AZ194" s="302"/>
      <c r="BA194" s="302"/>
      <c r="BB194" s="302"/>
      <c r="BC194" s="302"/>
      <c r="BD194" s="302"/>
      <c r="BE194" s="302"/>
      <c r="BF194" s="302"/>
      <c r="BG194" s="302"/>
      <c r="BH194" s="302"/>
    </row>
    <row r="195" spans="1:60" s="303" customFormat="1" ht="39.6">
      <c r="A195" s="308"/>
      <c r="B195" s="76" t="s">
        <v>255</v>
      </c>
      <c r="C195" s="42">
        <f>C158+C121</f>
        <v>0</v>
      </c>
      <c r="D195" s="42">
        <f t="shared" ref="D195:T195" si="76">D158+D121</f>
        <v>0</v>
      </c>
      <c r="E195" s="42">
        <f t="shared" si="76"/>
        <v>0</v>
      </c>
      <c r="F195" s="42">
        <f t="shared" si="76"/>
        <v>0</v>
      </c>
      <c r="G195" s="42">
        <f t="shared" si="76"/>
        <v>0</v>
      </c>
      <c r="H195" s="42">
        <f t="shared" si="76"/>
        <v>0</v>
      </c>
      <c r="I195" s="42">
        <f t="shared" si="76"/>
        <v>0</v>
      </c>
      <c r="J195" s="42">
        <f t="shared" si="76"/>
        <v>0</v>
      </c>
      <c r="K195" s="42">
        <f t="shared" si="76"/>
        <v>0</v>
      </c>
      <c r="L195" s="42">
        <f t="shared" si="76"/>
        <v>0</v>
      </c>
      <c r="M195" s="42">
        <f t="shared" si="76"/>
        <v>0</v>
      </c>
      <c r="N195" s="42">
        <f t="shared" si="76"/>
        <v>0</v>
      </c>
      <c r="O195" s="42">
        <f t="shared" si="76"/>
        <v>0</v>
      </c>
      <c r="P195" s="42">
        <f t="shared" si="76"/>
        <v>0</v>
      </c>
      <c r="Q195" s="42">
        <f t="shared" si="76"/>
        <v>0</v>
      </c>
      <c r="R195" s="42">
        <f t="shared" si="76"/>
        <v>0</v>
      </c>
      <c r="S195" s="42">
        <f t="shared" si="76"/>
        <v>0</v>
      </c>
      <c r="T195" s="42">
        <f t="shared" si="76"/>
        <v>0</v>
      </c>
      <c r="U195" s="302"/>
      <c r="V195" s="302"/>
      <c r="W195" s="302"/>
      <c r="X195" s="302"/>
      <c r="Y195" s="302"/>
      <c r="Z195" s="302"/>
      <c r="AA195" s="302"/>
      <c r="AB195" s="302"/>
      <c r="AC195" s="302"/>
      <c r="AD195" s="302"/>
      <c r="AE195" s="302"/>
      <c r="AF195" s="302"/>
      <c r="AG195" s="302"/>
      <c r="AH195" s="302"/>
      <c r="AI195" s="302"/>
      <c r="AJ195" s="302"/>
      <c r="AK195" s="302"/>
      <c r="AL195" s="302"/>
      <c r="AM195" s="302"/>
      <c r="AN195" s="302"/>
      <c r="AO195" s="302"/>
      <c r="AP195" s="302"/>
      <c r="AQ195" s="302"/>
      <c r="AR195" s="302"/>
      <c r="AS195" s="302"/>
      <c r="AT195" s="302"/>
      <c r="AU195" s="302"/>
      <c r="AV195" s="302"/>
      <c r="AW195" s="302"/>
      <c r="AX195" s="302"/>
      <c r="AY195" s="302"/>
      <c r="AZ195" s="302"/>
      <c r="BA195" s="302"/>
      <c r="BB195" s="302"/>
      <c r="BC195" s="302"/>
      <c r="BD195" s="302"/>
      <c r="BE195" s="302"/>
      <c r="BF195" s="302"/>
      <c r="BG195" s="302"/>
      <c r="BH195" s="302"/>
    </row>
    <row r="196" spans="1:60" s="303" customFormat="1">
      <c r="A196" s="308"/>
      <c r="B196" s="76" t="s">
        <v>256</v>
      </c>
      <c r="C196" s="42">
        <f t="shared" ref="C196:T200" si="77">C159+C122</f>
        <v>0</v>
      </c>
      <c r="D196" s="42">
        <f t="shared" si="77"/>
        <v>0</v>
      </c>
      <c r="E196" s="42">
        <f t="shared" si="77"/>
        <v>0</v>
      </c>
      <c r="F196" s="42">
        <f t="shared" si="77"/>
        <v>0</v>
      </c>
      <c r="G196" s="42">
        <f t="shared" si="77"/>
        <v>0</v>
      </c>
      <c r="H196" s="42">
        <f t="shared" si="77"/>
        <v>0</v>
      </c>
      <c r="I196" s="42">
        <f t="shared" si="77"/>
        <v>0</v>
      </c>
      <c r="J196" s="42">
        <f t="shared" si="77"/>
        <v>0</v>
      </c>
      <c r="K196" s="42">
        <f t="shared" si="77"/>
        <v>0</v>
      </c>
      <c r="L196" s="42">
        <f t="shared" si="77"/>
        <v>0</v>
      </c>
      <c r="M196" s="42">
        <f t="shared" si="77"/>
        <v>0</v>
      </c>
      <c r="N196" s="42">
        <f t="shared" si="77"/>
        <v>0</v>
      </c>
      <c r="O196" s="42">
        <f t="shared" si="77"/>
        <v>0</v>
      </c>
      <c r="P196" s="42">
        <f t="shared" si="77"/>
        <v>0</v>
      </c>
      <c r="Q196" s="42">
        <f t="shared" si="77"/>
        <v>0</v>
      </c>
      <c r="R196" s="42">
        <f t="shared" si="77"/>
        <v>0</v>
      </c>
      <c r="S196" s="42">
        <f t="shared" si="77"/>
        <v>0</v>
      </c>
      <c r="T196" s="42">
        <f t="shared" si="77"/>
        <v>0</v>
      </c>
      <c r="U196" s="302"/>
      <c r="V196" s="302"/>
      <c r="W196" s="302"/>
      <c r="X196" s="302"/>
      <c r="Y196" s="302"/>
      <c r="Z196" s="302"/>
      <c r="AA196" s="302"/>
      <c r="AB196" s="302"/>
      <c r="AC196" s="302"/>
      <c r="AD196" s="302"/>
      <c r="AE196" s="302"/>
      <c r="AF196" s="302"/>
      <c r="AG196" s="302"/>
      <c r="AH196" s="302"/>
      <c r="AI196" s="302"/>
      <c r="AJ196" s="302"/>
      <c r="AK196" s="302"/>
      <c r="AL196" s="302"/>
      <c r="AM196" s="302"/>
      <c r="AN196" s="302"/>
      <c r="AO196" s="302"/>
      <c r="AP196" s="302"/>
      <c r="AQ196" s="302"/>
      <c r="AR196" s="302"/>
      <c r="AS196" s="302"/>
      <c r="AT196" s="302"/>
      <c r="AU196" s="302"/>
      <c r="AV196" s="302"/>
      <c r="AW196" s="302"/>
      <c r="AX196" s="302"/>
      <c r="AY196" s="302"/>
      <c r="AZ196" s="302"/>
      <c r="BA196" s="302"/>
      <c r="BB196" s="302"/>
      <c r="BC196" s="302"/>
      <c r="BD196" s="302"/>
      <c r="BE196" s="302"/>
      <c r="BF196" s="302"/>
      <c r="BG196" s="302"/>
      <c r="BH196" s="302"/>
    </row>
    <row r="197" spans="1:60" s="303" customFormat="1">
      <c r="A197" s="308"/>
      <c r="B197" s="76" t="s">
        <v>257</v>
      </c>
      <c r="C197" s="42">
        <f t="shared" si="77"/>
        <v>0</v>
      </c>
      <c r="D197" s="42">
        <f t="shared" si="77"/>
        <v>0</v>
      </c>
      <c r="E197" s="42">
        <f t="shared" si="77"/>
        <v>0</v>
      </c>
      <c r="F197" s="42">
        <f t="shared" si="77"/>
        <v>0</v>
      </c>
      <c r="G197" s="42">
        <f t="shared" si="77"/>
        <v>0</v>
      </c>
      <c r="H197" s="42">
        <f t="shared" si="77"/>
        <v>0</v>
      </c>
      <c r="I197" s="42">
        <f t="shared" si="77"/>
        <v>0</v>
      </c>
      <c r="J197" s="42">
        <f t="shared" si="77"/>
        <v>0</v>
      </c>
      <c r="K197" s="42">
        <f t="shared" si="77"/>
        <v>0</v>
      </c>
      <c r="L197" s="42">
        <f t="shared" si="77"/>
        <v>0</v>
      </c>
      <c r="M197" s="42">
        <f t="shared" si="77"/>
        <v>0</v>
      </c>
      <c r="N197" s="42">
        <f t="shared" si="77"/>
        <v>0</v>
      </c>
      <c r="O197" s="42">
        <f t="shared" si="77"/>
        <v>0</v>
      </c>
      <c r="P197" s="42">
        <f t="shared" si="77"/>
        <v>0</v>
      </c>
      <c r="Q197" s="42">
        <f t="shared" si="77"/>
        <v>0</v>
      </c>
      <c r="R197" s="42">
        <f t="shared" si="77"/>
        <v>0</v>
      </c>
      <c r="S197" s="42">
        <f t="shared" si="77"/>
        <v>0</v>
      </c>
      <c r="T197" s="42">
        <f t="shared" si="77"/>
        <v>0</v>
      </c>
      <c r="U197" s="302"/>
      <c r="V197" s="302"/>
      <c r="W197" s="302"/>
      <c r="X197" s="302"/>
      <c r="Y197" s="302"/>
      <c r="Z197" s="302"/>
      <c r="AA197" s="302"/>
      <c r="AB197" s="302"/>
      <c r="AC197" s="302"/>
      <c r="AD197" s="302"/>
      <c r="AE197" s="302"/>
      <c r="AF197" s="302"/>
      <c r="AG197" s="302"/>
      <c r="AH197" s="302"/>
      <c r="AI197" s="302"/>
      <c r="AJ197" s="302"/>
      <c r="AK197" s="302"/>
      <c r="AL197" s="302"/>
      <c r="AM197" s="302"/>
      <c r="AN197" s="302"/>
      <c r="AO197" s="302"/>
      <c r="AP197" s="302"/>
      <c r="AQ197" s="302"/>
      <c r="AR197" s="302"/>
      <c r="AS197" s="302"/>
      <c r="AT197" s="302"/>
      <c r="AU197" s="302"/>
      <c r="AV197" s="302"/>
      <c r="AW197" s="302"/>
      <c r="AX197" s="302"/>
      <c r="AY197" s="302"/>
      <c r="AZ197" s="302"/>
      <c r="BA197" s="302"/>
      <c r="BB197" s="302"/>
      <c r="BC197" s="302"/>
      <c r="BD197" s="302"/>
      <c r="BE197" s="302"/>
      <c r="BF197" s="302"/>
      <c r="BG197" s="302"/>
      <c r="BH197" s="302"/>
    </row>
    <row r="198" spans="1:60" s="303" customFormat="1">
      <c r="A198" s="308"/>
      <c r="B198" s="76" t="s">
        <v>258</v>
      </c>
      <c r="C198" s="42">
        <f t="shared" si="77"/>
        <v>0</v>
      </c>
      <c r="D198" s="42">
        <f t="shared" si="77"/>
        <v>0</v>
      </c>
      <c r="E198" s="42">
        <f t="shared" si="77"/>
        <v>0</v>
      </c>
      <c r="F198" s="42">
        <f t="shared" si="77"/>
        <v>0</v>
      </c>
      <c r="G198" s="42">
        <f t="shared" si="77"/>
        <v>0</v>
      </c>
      <c r="H198" s="42">
        <f t="shared" si="77"/>
        <v>0</v>
      </c>
      <c r="I198" s="42">
        <f t="shared" si="77"/>
        <v>0</v>
      </c>
      <c r="J198" s="42">
        <f t="shared" si="77"/>
        <v>0</v>
      </c>
      <c r="K198" s="42">
        <f t="shared" si="77"/>
        <v>0</v>
      </c>
      <c r="L198" s="42">
        <f t="shared" si="77"/>
        <v>0</v>
      </c>
      <c r="M198" s="42">
        <f t="shared" si="77"/>
        <v>0</v>
      </c>
      <c r="N198" s="42">
        <f t="shared" si="77"/>
        <v>0</v>
      </c>
      <c r="O198" s="42">
        <f t="shared" si="77"/>
        <v>0</v>
      </c>
      <c r="P198" s="42">
        <f t="shared" si="77"/>
        <v>0</v>
      </c>
      <c r="Q198" s="42">
        <f t="shared" si="77"/>
        <v>0</v>
      </c>
      <c r="R198" s="42">
        <f t="shared" si="77"/>
        <v>0</v>
      </c>
      <c r="S198" s="42">
        <f t="shared" si="77"/>
        <v>0</v>
      </c>
      <c r="T198" s="42">
        <f t="shared" si="77"/>
        <v>0</v>
      </c>
      <c r="U198" s="302"/>
      <c r="V198" s="302"/>
      <c r="W198" s="302"/>
      <c r="X198" s="302"/>
      <c r="Y198" s="302"/>
      <c r="Z198" s="302"/>
      <c r="AA198" s="302"/>
      <c r="AB198" s="302"/>
      <c r="AC198" s="302"/>
      <c r="AD198" s="302"/>
      <c r="AE198" s="302"/>
      <c r="AF198" s="302"/>
      <c r="AG198" s="302"/>
      <c r="AH198" s="302"/>
      <c r="AI198" s="302"/>
      <c r="AJ198" s="302"/>
      <c r="AK198" s="302"/>
      <c r="AL198" s="302"/>
      <c r="AM198" s="302"/>
      <c r="AN198" s="302"/>
      <c r="AO198" s="302"/>
      <c r="AP198" s="302"/>
      <c r="AQ198" s="302"/>
      <c r="AR198" s="302"/>
      <c r="AS198" s="302"/>
      <c r="AT198" s="302"/>
      <c r="AU198" s="302"/>
      <c r="AV198" s="302"/>
      <c r="AW198" s="302"/>
      <c r="AX198" s="302"/>
      <c r="AY198" s="302"/>
      <c r="AZ198" s="302"/>
      <c r="BA198" s="302"/>
      <c r="BB198" s="302"/>
      <c r="BC198" s="302"/>
      <c r="BD198" s="302"/>
      <c r="BE198" s="302"/>
      <c r="BF198" s="302"/>
      <c r="BG198" s="302"/>
      <c r="BH198" s="302"/>
    </row>
    <row r="199" spans="1:60" s="303" customFormat="1">
      <c r="A199" s="308"/>
      <c r="B199" s="76" t="s">
        <v>259</v>
      </c>
      <c r="C199" s="42">
        <f t="shared" si="77"/>
        <v>0</v>
      </c>
      <c r="D199" s="42">
        <f t="shared" si="77"/>
        <v>0</v>
      </c>
      <c r="E199" s="42">
        <f t="shared" si="77"/>
        <v>0</v>
      </c>
      <c r="F199" s="42">
        <f t="shared" si="77"/>
        <v>0</v>
      </c>
      <c r="G199" s="42">
        <f t="shared" si="77"/>
        <v>0</v>
      </c>
      <c r="H199" s="42">
        <f t="shared" si="77"/>
        <v>0</v>
      </c>
      <c r="I199" s="42">
        <f t="shared" si="77"/>
        <v>0</v>
      </c>
      <c r="J199" s="42">
        <f t="shared" si="77"/>
        <v>0</v>
      </c>
      <c r="K199" s="42">
        <f t="shared" si="77"/>
        <v>0</v>
      </c>
      <c r="L199" s="42">
        <f t="shared" si="77"/>
        <v>0</v>
      </c>
      <c r="M199" s="42">
        <f t="shared" si="77"/>
        <v>0</v>
      </c>
      <c r="N199" s="42">
        <f t="shared" si="77"/>
        <v>0</v>
      </c>
      <c r="O199" s="42">
        <f t="shared" si="77"/>
        <v>0</v>
      </c>
      <c r="P199" s="42">
        <f t="shared" si="77"/>
        <v>0</v>
      </c>
      <c r="Q199" s="42">
        <f t="shared" si="77"/>
        <v>0</v>
      </c>
      <c r="R199" s="42">
        <f t="shared" si="77"/>
        <v>0</v>
      </c>
      <c r="S199" s="42">
        <f t="shared" si="77"/>
        <v>0</v>
      </c>
      <c r="T199" s="42">
        <f t="shared" si="77"/>
        <v>0</v>
      </c>
      <c r="U199" s="302"/>
      <c r="V199" s="302"/>
      <c r="W199" s="302"/>
      <c r="X199" s="302"/>
      <c r="Y199" s="302"/>
      <c r="Z199" s="302"/>
      <c r="AA199" s="302"/>
      <c r="AB199" s="302"/>
      <c r="AC199" s="302"/>
      <c r="AD199" s="302"/>
      <c r="AE199" s="302"/>
      <c r="AF199" s="302"/>
      <c r="AG199" s="302"/>
      <c r="AH199" s="302"/>
      <c r="AI199" s="302"/>
      <c r="AJ199" s="302"/>
      <c r="AK199" s="302"/>
      <c r="AL199" s="302"/>
      <c r="AM199" s="302"/>
      <c r="AN199" s="302"/>
      <c r="AO199" s="302"/>
      <c r="AP199" s="302"/>
      <c r="AQ199" s="302"/>
      <c r="AR199" s="302"/>
      <c r="AS199" s="302"/>
      <c r="AT199" s="302"/>
      <c r="AU199" s="302"/>
      <c r="AV199" s="302"/>
      <c r="AW199" s="302"/>
      <c r="AX199" s="302"/>
      <c r="AY199" s="302"/>
      <c r="AZ199" s="302"/>
      <c r="BA199" s="302"/>
      <c r="BB199" s="302"/>
      <c r="BC199" s="302"/>
      <c r="BD199" s="302"/>
      <c r="BE199" s="302"/>
      <c r="BF199" s="302"/>
      <c r="BG199" s="302"/>
      <c r="BH199" s="302"/>
    </row>
    <row r="200" spans="1:60" s="303" customFormat="1">
      <c r="A200" s="308"/>
      <c r="B200" s="76" t="s">
        <v>260</v>
      </c>
      <c r="C200" s="42">
        <f t="shared" si="77"/>
        <v>0</v>
      </c>
      <c r="D200" s="42">
        <f t="shared" si="77"/>
        <v>0</v>
      </c>
      <c r="E200" s="42">
        <f t="shared" si="77"/>
        <v>0</v>
      </c>
      <c r="F200" s="42">
        <f t="shared" si="77"/>
        <v>0</v>
      </c>
      <c r="G200" s="42">
        <f t="shared" si="77"/>
        <v>0</v>
      </c>
      <c r="H200" s="42">
        <f t="shared" si="77"/>
        <v>0</v>
      </c>
      <c r="I200" s="42">
        <f t="shared" si="77"/>
        <v>0</v>
      </c>
      <c r="J200" s="42">
        <f t="shared" si="77"/>
        <v>0</v>
      </c>
      <c r="K200" s="42">
        <f t="shared" si="77"/>
        <v>0</v>
      </c>
      <c r="L200" s="42">
        <f t="shared" si="77"/>
        <v>0</v>
      </c>
      <c r="M200" s="42">
        <f t="shared" si="77"/>
        <v>0</v>
      </c>
      <c r="N200" s="42">
        <f t="shared" si="77"/>
        <v>0</v>
      </c>
      <c r="O200" s="42">
        <f t="shared" si="77"/>
        <v>0</v>
      </c>
      <c r="P200" s="42">
        <f t="shared" si="77"/>
        <v>0</v>
      </c>
      <c r="Q200" s="42">
        <f t="shared" si="77"/>
        <v>0</v>
      </c>
      <c r="R200" s="42">
        <f t="shared" si="77"/>
        <v>0</v>
      </c>
      <c r="S200" s="42">
        <f t="shared" si="77"/>
        <v>0</v>
      </c>
      <c r="T200" s="42">
        <f t="shared" si="77"/>
        <v>0</v>
      </c>
      <c r="U200" s="302"/>
      <c r="V200" s="302"/>
      <c r="W200" s="302"/>
      <c r="X200" s="302"/>
      <c r="Y200" s="302"/>
      <c r="Z200" s="302"/>
      <c r="AA200" s="302"/>
      <c r="AB200" s="302"/>
      <c r="AC200" s="302"/>
      <c r="AD200" s="302"/>
      <c r="AE200" s="302"/>
      <c r="AF200" s="302"/>
      <c r="AG200" s="302"/>
      <c r="AH200" s="302"/>
      <c r="AI200" s="302"/>
      <c r="AJ200" s="302"/>
      <c r="AK200" s="302"/>
      <c r="AL200" s="302"/>
      <c r="AM200" s="302"/>
      <c r="AN200" s="302"/>
      <c r="AO200" s="302"/>
      <c r="AP200" s="302"/>
      <c r="AQ200" s="302"/>
      <c r="AR200" s="302"/>
      <c r="AS200" s="302"/>
      <c r="AT200" s="302"/>
      <c r="AU200" s="302"/>
      <c r="AV200" s="302"/>
      <c r="AW200" s="302"/>
      <c r="AX200" s="302"/>
      <c r="AY200" s="302"/>
      <c r="AZ200" s="302"/>
      <c r="BA200" s="302"/>
      <c r="BB200" s="302"/>
      <c r="BC200" s="302"/>
      <c r="BD200" s="302"/>
      <c r="BE200" s="302"/>
      <c r="BF200" s="302"/>
      <c r="BG200" s="302"/>
      <c r="BH200" s="302"/>
    </row>
    <row r="201" spans="1:60" s="303" customFormat="1">
      <c r="A201" s="311"/>
      <c r="B201" s="312" t="s">
        <v>253</v>
      </c>
      <c r="C201" s="451">
        <f t="shared" ref="C201:T201" si="78">SUM(C202:C205)</f>
        <v>0</v>
      </c>
      <c r="D201" s="451">
        <f>SUM(D202:D205)</f>
        <v>0</v>
      </c>
      <c r="E201" s="451">
        <f t="shared" si="78"/>
        <v>0</v>
      </c>
      <c r="F201" s="451">
        <f t="shared" si="78"/>
        <v>0</v>
      </c>
      <c r="G201" s="451">
        <f t="shared" si="78"/>
        <v>0</v>
      </c>
      <c r="H201" s="451">
        <f t="shared" si="78"/>
        <v>0</v>
      </c>
      <c r="I201" s="451">
        <f t="shared" si="78"/>
        <v>0</v>
      </c>
      <c r="J201" s="451">
        <f t="shared" si="78"/>
        <v>0</v>
      </c>
      <c r="K201" s="451">
        <f t="shared" si="78"/>
        <v>0</v>
      </c>
      <c r="L201" s="451">
        <f t="shared" si="78"/>
        <v>0</v>
      </c>
      <c r="M201" s="451">
        <f t="shared" si="78"/>
        <v>0</v>
      </c>
      <c r="N201" s="451">
        <f t="shared" si="78"/>
        <v>0</v>
      </c>
      <c r="O201" s="451">
        <f t="shared" si="78"/>
        <v>0</v>
      </c>
      <c r="P201" s="451">
        <f t="shared" si="78"/>
        <v>0</v>
      </c>
      <c r="Q201" s="451">
        <f t="shared" si="78"/>
        <v>0</v>
      </c>
      <c r="R201" s="451">
        <f t="shared" si="78"/>
        <v>0</v>
      </c>
      <c r="S201" s="451">
        <f t="shared" si="78"/>
        <v>0</v>
      </c>
      <c r="T201" s="451">
        <f t="shared" si="78"/>
        <v>0</v>
      </c>
      <c r="U201" s="302"/>
      <c r="V201" s="302"/>
      <c r="W201" s="302"/>
      <c r="X201" s="302"/>
      <c r="Y201" s="302"/>
      <c r="Z201" s="302"/>
      <c r="AA201" s="302"/>
      <c r="AB201" s="302"/>
      <c r="AC201" s="302"/>
      <c r="AD201" s="302"/>
      <c r="AE201" s="302"/>
      <c r="AF201" s="302"/>
      <c r="AG201" s="302"/>
      <c r="AH201" s="302"/>
      <c r="AI201" s="302"/>
      <c r="AJ201" s="302"/>
      <c r="AK201" s="302"/>
      <c r="AL201" s="302"/>
      <c r="AM201" s="302"/>
      <c r="AN201" s="302"/>
      <c r="AO201" s="302"/>
      <c r="AP201" s="302"/>
      <c r="AQ201" s="302"/>
      <c r="AR201" s="302"/>
      <c r="AS201" s="302"/>
      <c r="AT201" s="302"/>
      <c r="AU201" s="302"/>
      <c r="AV201" s="302"/>
      <c r="AW201" s="302"/>
      <c r="AX201" s="302"/>
      <c r="AY201" s="302"/>
      <c r="AZ201" s="302"/>
      <c r="BA201" s="302"/>
      <c r="BB201" s="302"/>
      <c r="BC201" s="302"/>
      <c r="BD201" s="302"/>
      <c r="BE201" s="302"/>
      <c r="BF201" s="302"/>
      <c r="BG201" s="302"/>
      <c r="BH201" s="302"/>
    </row>
    <row r="202" spans="1:60" s="303" customFormat="1">
      <c r="A202" s="308"/>
      <c r="B202" s="76" t="s">
        <v>261</v>
      </c>
      <c r="C202" s="42">
        <f>C165+C128</f>
        <v>0</v>
      </c>
      <c r="D202" s="42">
        <f t="shared" ref="D202:T202" si="79">D165+D128</f>
        <v>0</v>
      </c>
      <c r="E202" s="42">
        <f t="shared" si="79"/>
        <v>0</v>
      </c>
      <c r="F202" s="42">
        <f t="shared" si="79"/>
        <v>0</v>
      </c>
      <c r="G202" s="42">
        <f t="shared" si="79"/>
        <v>0</v>
      </c>
      <c r="H202" s="42">
        <f t="shared" si="79"/>
        <v>0</v>
      </c>
      <c r="I202" s="42">
        <f t="shared" si="79"/>
        <v>0</v>
      </c>
      <c r="J202" s="42">
        <f t="shared" si="79"/>
        <v>0</v>
      </c>
      <c r="K202" s="42">
        <f t="shared" si="79"/>
        <v>0</v>
      </c>
      <c r="L202" s="42">
        <f t="shared" si="79"/>
        <v>0</v>
      </c>
      <c r="M202" s="42">
        <f t="shared" si="79"/>
        <v>0</v>
      </c>
      <c r="N202" s="42">
        <f t="shared" si="79"/>
        <v>0</v>
      </c>
      <c r="O202" s="42">
        <f t="shared" si="79"/>
        <v>0</v>
      </c>
      <c r="P202" s="42">
        <f t="shared" si="79"/>
        <v>0</v>
      </c>
      <c r="Q202" s="42">
        <f t="shared" si="79"/>
        <v>0</v>
      </c>
      <c r="R202" s="42">
        <f t="shared" si="79"/>
        <v>0</v>
      </c>
      <c r="S202" s="42">
        <f t="shared" si="79"/>
        <v>0</v>
      </c>
      <c r="T202" s="42">
        <f t="shared" si="79"/>
        <v>0</v>
      </c>
      <c r="U202" s="302"/>
      <c r="V202" s="302"/>
      <c r="W202" s="302"/>
      <c r="X202" s="302"/>
      <c r="Y202" s="302"/>
      <c r="Z202" s="302"/>
      <c r="AA202" s="302"/>
      <c r="AB202" s="302"/>
      <c r="AC202" s="302"/>
      <c r="AD202" s="302"/>
      <c r="AE202" s="302"/>
      <c r="AF202" s="302"/>
      <c r="AG202" s="302"/>
      <c r="AH202" s="302"/>
      <c r="AI202" s="302"/>
      <c r="AJ202" s="302"/>
      <c r="AK202" s="302"/>
      <c r="AL202" s="302"/>
      <c r="AM202" s="302"/>
      <c r="AN202" s="302"/>
      <c r="AO202" s="302"/>
      <c r="AP202" s="302"/>
      <c r="AQ202" s="302"/>
      <c r="AR202" s="302"/>
      <c r="AS202" s="302"/>
      <c r="AT202" s="302"/>
      <c r="AU202" s="302"/>
      <c r="AV202" s="302"/>
      <c r="AW202" s="302"/>
      <c r="AX202" s="302"/>
      <c r="AY202" s="302"/>
      <c r="AZ202" s="302"/>
      <c r="BA202" s="302"/>
      <c r="BB202" s="302"/>
      <c r="BC202" s="302"/>
      <c r="BD202" s="302"/>
      <c r="BE202" s="302"/>
      <c r="BF202" s="302"/>
      <c r="BG202" s="302"/>
      <c r="BH202" s="302"/>
    </row>
    <row r="203" spans="1:60" s="303" customFormat="1">
      <c r="A203" s="308"/>
      <c r="B203" s="76" t="s">
        <v>262</v>
      </c>
      <c r="C203" s="42">
        <f t="shared" ref="C203:T205" si="80">C166+C129</f>
        <v>0</v>
      </c>
      <c r="D203" s="42">
        <f t="shared" si="80"/>
        <v>0</v>
      </c>
      <c r="E203" s="42">
        <f t="shared" si="80"/>
        <v>0</v>
      </c>
      <c r="F203" s="42">
        <f t="shared" si="80"/>
        <v>0</v>
      </c>
      <c r="G203" s="42">
        <f t="shared" si="80"/>
        <v>0</v>
      </c>
      <c r="H203" s="42">
        <f t="shared" si="80"/>
        <v>0</v>
      </c>
      <c r="I203" s="42">
        <f t="shared" si="80"/>
        <v>0</v>
      </c>
      <c r="J203" s="42">
        <f t="shared" si="80"/>
        <v>0</v>
      </c>
      <c r="K203" s="42">
        <f t="shared" si="80"/>
        <v>0</v>
      </c>
      <c r="L203" s="42">
        <f t="shared" si="80"/>
        <v>0</v>
      </c>
      <c r="M203" s="42">
        <f t="shared" si="80"/>
        <v>0</v>
      </c>
      <c r="N203" s="42">
        <f t="shared" si="80"/>
        <v>0</v>
      </c>
      <c r="O203" s="42">
        <f t="shared" si="80"/>
        <v>0</v>
      </c>
      <c r="P203" s="42">
        <f t="shared" si="80"/>
        <v>0</v>
      </c>
      <c r="Q203" s="42">
        <f t="shared" si="80"/>
        <v>0</v>
      </c>
      <c r="R203" s="42">
        <f t="shared" si="80"/>
        <v>0</v>
      </c>
      <c r="S203" s="42">
        <f t="shared" si="80"/>
        <v>0</v>
      </c>
      <c r="T203" s="42">
        <f t="shared" si="80"/>
        <v>0</v>
      </c>
      <c r="U203" s="302"/>
      <c r="V203" s="302"/>
      <c r="W203" s="302"/>
      <c r="X203" s="302"/>
      <c r="Y203" s="302"/>
      <c r="Z203" s="302"/>
      <c r="AA203" s="302"/>
      <c r="AB203" s="302"/>
      <c r="AC203" s="302"/>
      <c r="AD203" s="302"/>
      <c r="AE203" s="302"/>
      <c r="AF203" s="302"/>
      <c r="AG203" s="302"/>
      <c r="AH203" s="302"/>
      <c r="AI203" s="302"/>
      <c r="AJ203" s="302"/>
      <c r="AK203" s="302"/>
      <c r="AL203" s="302"/>
      <c r="AM203" s="302"/>
      <c r="AN203" s="302"/>
      <c r="AO203" s="302"/>
      <c r="AP203" s="302"/>
      <c r="AQ203" s="302"/>
      <c r="AR203" s="302"/>
      <c r="AS203" s="302"/>
      <c r="AT203" s="302"/>
      <c r="AU203" s="302"/>
      <c r="AV203" s="302"/>
      <c r="AW203" s="302"/>
      <c r="AX203" s="302"/>
      <c r="AY203" s="302"/>
      <c r="AZ203" s="302"/>
      <c r="BA203" s="302"/>
      <c r="BB203" s="302"/>
      <c r="BC203" s="302"/>
      <c r="BD203" s="302"/>
      <c r="BE203" s="302"/>
      <c r="BF203" s="302"/>
      <c r="BG203" s="302"/>
      <c r="BH203" s="302"/>
    </row>
    <row r="204" spans="1:60" s="303" customFormat="1">
      <c r="A204" s="308"/>
      <c r="B204" s="76" t="s">
        <v>263</v>
      </c>
      <c r="C204" s="42">
        <f t="shared" si="80"/>
        <v>0</v>
      </c>
      <c r="D204" s="42">
        <f t="shared" si="80"/>
        <v>0</v>
      </c>
      <c r="E204" s="42">
        <f t="shared" si="80"/>
        <v>0</v>
      </c>
      <c r="F204" s="42">
        <f t="shared" si="80"/>
        <v>0</v>
      </c>
      <c r="G204" s="42">
        <f t="shared" si="80"/>
        <v>0</v>
      </c>
      <c r="H204" s="42">
        <f t="shared" si="80"/>
        <v>0</v>
      </c>
      <c r="I204" s="42">
        <f t="shared" si="80"/>
        <v>0</v>
      </c>
      <c r="J204" s="42">
        <f t="shared" si="80"/>
        <v>0</v>
      </c>
      <c r="K204" s="42">
        <f t="shared" si="80"/>
        <v>0</v>
      </c>
      <c r="L204" s="42">
        <f t="shared" si="80"/>
        <v>0</v>
      </c>
      <c r="M204" s="42">
        <f t="shared" si="80"/>
        <v>0</v>
      </c>
      <c r="N204" s="42">
        <f t="shared" si="80"/>
        <v>0</v>
      </c>
      <c r="O204" s="42">
        <f t="shared" si="80"/>
        <v>0</v>
      </c>
      <c r="P204" s="42">
        <f t="shared" si="80"/>
        <v>0</v>
      </c>
      <c r="Q204" s="42">
        <f t="shared" si="80"/>
        <v>0</v>
      </c>
      <c r="R204" s="42">
        <f t="shared" si="80"/>
        <v>0</v>
      </c>
      <c r="S204" s="42">
        <f t="shared" si="80"/>
        <v>0</v>
      </c>
      <c r="T204" s="42">
        <f t="shared" si="80"/>
        <v>0</v>
      </c>
      <c r="U204" s="302"/>
      <c r="V204" s="302"/>
      <c r="W204" s="302"/>
      <c r="X204" s="302"/>
      <c r="Y204" s="302"/>
      <c r="Z204" s="302"/>
      <c r="AA204" s="302"/>
      <c r="AB204" s="302"/>
      <c r="AC204" s="302"/>
      <c r="AD204" s="302"/>
      <c r="AE204" s="302"/>
      <c r="AF204" s="302"/>
      <c r="AG204" s="302"/>
      <c r="AH204" s="302"/>
      <c r="AI204" s="302"/>
      <c r="AJ204" s="302"/>
      <c r="AK204" s="302"/>
      <c r="AL204" s="302"/>
      <c r="AM204" s="302"/>
      <c r="AN204" s="302"/>
      <c r="AO204" s="302"/>
      <c r="AP204" s="302"/>
      <c r="AQ204" s="302"/>
      <c r="AR204" s="302"/>
      <c r="AS204" s="302"/>
      <c r="AT204" s="302"/>
      <c r="AU204" s="302"/>
      <c r="AV204" s="302"/>
      <c r="AW204" s="302"/>
      <c r="AX204" s="302"/>
      <c r="AY204" s="302"/>
      <c r="AZ204" s="302"/>
      <c r="BA204" s="302"/>
      <c r="BB204" s="302"/>
      <c r="BC204" s="302"/>
      <c r="BD204" s="302"/>
      <c r="BE204" s="302"/>
      <c r="BF204" s="302"/>
      <c r="BG204" s="302"/>
      <c r="BH204" s="302"/>
    </row>
    <row r="205" spans="1:60" s="303" customFormat="1">
      <c r="A205" s="308"/>
      <c r="B205" s="76" t="s">
        <v>264</v>
      </c>
      <c r="C205" s="42">
        <f t="shared" si="80"/>
        <v>0</v>
      </c>
      <c r="D205" s="42">
        <f t="shared" si="80"/>
        <v>0</v>
      </c>
      <c r="E205" s="42">
        <f t="shared" si="80"/>
        <v>0</v>
      </c>
      <c r="F205" s="42">
        <f t="shared" si="80"/>
        <v>0</v>
      </c>
      <c r="G205" s="42">
        <f t="shared" si="80"/>
        <v>0</v>
      </c>
      <c r="H205" s="42">
        <f t="shared" si="80"/>
        <v>0</v>
      </c>
      <c r="I205" s="42">
        <f t="shared" si="80"/>
        <v>0</v>
      </c>
      <c r="J205" s="42">
        <f t="shared" si="80"/>
        <v>0</v>
      </c>
      <c r="K205" s="42">
        <f t="shared" si="80"/>
        <v>0</v>
      </c>
      <c r="L205" s="42">
        <f t="shared" si="80"/>
        <v>0</v>
      </c>
      <c r="M205" s="42">
        <f t="shared" si="80"/>
        <v>0</v>
      </c>
      <c r="N205" s="42">
        <f t="shared" si="80"/>
        <v>0</v>
      </c>
      <c r="O205" s="42">
        <f t="shared" si="80"/>
        <v>0</v>
      </c>
      <c r="P205" s="42">
        <f t="shared" si="80"/>
        <v>0</v>
      </c>
      <c r="Q205" s="42">
        <f t="shared" si="80"/>
        <v>0</v>
      </c>
      <c r="R205" s="42">
        <f t="shared" si="80"/>
        <v>0</v>
      </c>
      <c r="S205" s="42">
        <f t="shared" si="80"/>
        <v>0</v>
      </c>
      <c r="T205" s="42">
        <f t="shared" si="80"/>
        <v>0</v>
      </c>
      <c r="U205" s="302"/>
      <c r="V205" s="302"/>
      <c r="W205" s="302"/>
      <c r="X205" s="302"/>
      <c r="Y205" s="302"/>
      <c r="Z205" s="302"/>
      <c r="AA205" s="302"/>
      <c r="AB205" s="302"/>
      <c r="AC205" s="302"/>
      <c r="AD205" s="302"/>
      <c r="AE205" s="302"/>
      <c r="AF205" s="302"/>
      <c r="AG205" s="302"/>
      <c r="AH205" s="302"/>
      <c r="AI205" s="302"/>
      <c r="AJ205" s="302"/>
      <c r="AK205" s="302"/>
      <c r="AL205" s="302"/>
      <c r="AM205" s="302"/>
      <c r="AN205" s="302"/>
      <c r="AO205" s="302"/>
      <c r="AP205" s="302"/>
      <c r="AQ205" s="302"/>
      <c r="AR205" s="302"/>
      <c r="AS205" s="302"/>
      <c r="AT205" s="302"/>
      <c r="AU205" s="302"/>
      <c r="AV205" s="302"/>
      <c r="AW205" s="302"/>
      <c r="AX205" s="302"/>
      <c r="AY205" s="302"/>
      <c r="AZ205" s="302"/>
      <c r="BA205" s="302"/>
      <c r="BB205" s="302"/>
      <c r="BC205" s="302"/>
      <c r="BD205" s="302"/>
      <c r="BE205" s="302"/>
      <c r="BF205" s="302"/>
      <c r="BG205" s="302"/>
      <c r="BH205" s="302"/>
    </row>
    <row r="206" spans="1:60" s="303" customFormat="1" ht="26.4">
      <c r="A206" s="309" t="s">
        <v>144</v>
      </c>
      <c r="B206" s="292" t="s">
        <v>265</v>
      </c>
      <c r="C206" s="39">
        <f>C194-C201</f>
        <v>0</v>
      </c>
      <c r="D206" s="39">
        <f>D194-D201</f>
        <v>0</v>
      </c>
      <c r="E206" s="39">
        <f t="shared" ref="E206:T206" si="81">E194-E201</f>
        <v>0</v>
      </c>
      <c r="F206" s="39">
        <f t="shared" si="81"/>
        <v>0</v>
      </c>
      <c r="G206" s="39">
        <f t="shared" si="81"/>
        <v>0</v>
      </c>
      <c r="H206" s="39">
        <f t="shared" si="81"/>
        <v>0</v>
      </c>
      <c r="I206" s="39">
        <f t="shared" si="81"/>
        <v>0</v>
      </c>
      <c r="J206" s="39">
        <f t="shared" si="81"/>
        <v>0</v>
      </c>
      <c r="K206" s="39">
        <f t="shared" si="81"/>
        <v>0</v>
      </c>
      <c r="L206" s="39">
        <f t="shared" si="81"/>
        <v>0</v>
      </c>
      <c r="M206" s="39">
        <f t="shared" si="81"/>
        <v>0</v>
      </c>
      <c r="N206" s="39">
        <f t="shared" si="81"/>
        <v>0</v>
      </c>
      <c r="O206" s="39">
        <f t="shared" si="81"/>
        <v>0</v>
      </c>
      <c r="P206" s="39">
        <f t="shared" si="81"/>
        <v>0</v>
      </c>
      <c r="Q206" s="39">
        <f t="shared" si="81"/>
        <v>0</v>
      </c>
      <c r="R206" s="39">
        <f t="shared" si="81"/>
        <v>0</v>
      </c>
      <c r="S206" s="39">
        <f t="shared" si="81"/>
        <v>0</v>
      </c>
      <c r="T206" s="39">
        <f t="shared" si="81"/>
        <v>0</v>
      </c>
      <c r="U206" s="302"/>
      <c r="V206" s="302"/>
      <c r="W206" s="302"/>
      <c r="X206" s="302"/>
      <c r="Y206" s="302"/>
      <c r="Z206" s="302"/>
      <c r="AA206" s="302"/>
      <c r="AB206" s="302"/>
      <c r="AC206" s="302"/>
      <c r="AD206" s="302"/>
      <c r="AE206" s="302"/>
      <c r="AF206" s="302"/>
      <c r="AG206" s="302"/>
      <c r="AH206" s="302"/>
      <c r="AI206" s="302"/>
      <c r="AJ206" s="302"/>
      <c r="AK206" s="302"/>
      <c r="AL206" s="302"/>
      <c r="AM206" s="302"/>
      <c r="AN206" s="302"/>
      <c r="AO206" s="302"/>
      <c r="AP206" s="302"/>
      <c r="AQ206" s="302"/>
      <c r="AR206" s="302"/>
      <c r="AS206" s="302"/>
      <c r="AT206" s="302"/>
      <c r="AU206" s="302"/>
      <c r="AV206" s="302"/>
      <c r="AW206" s="302"/>
      <c r="AX206" s="302"/>
      <c r="AY206" s="302"/>
      <c r="AZ206" s="302"/>
      <c r="BA206" s="302"/>
      <c r="BB206" s="302"/>
      <c r="BC206" s="302"/>
      <c r="BD206" s="302"/>
      <c r="BE206" s="302"/>
      <c r="BF206" s="302"/>
      <c r="BG206" s="302"/>
      <c r="BH206" s="302"/>
    </row>
    <row r="207" spans="1:60" s="303" customFormat="1">
      <c r="A207" s="311" t="s">
        <v>61</v>
      </c>
      <c r="B207" s="10" t="s">
        <v>72</v>
      </c>
      <c r="C207" s="42">
        <f t="shared" ref="C207:T207" si="82">C188+C192+C206</f>
        <v>0</v>
      </c>
      <c r="D207" s="42">
        <f>D188+D192+D206</f>
        <v>0</v>
      </c>
      <c r="E207" s="42">
        <f t="shared" si="82"/>
        <v>0</v>
      </c>
      <c r="F207" s="42">
        <f t="shared" si="82"/>
        <v>0</v>
      </c>
      <c r="G207" s="42">
        <f t="shared" si="82"/>
        <v>0</v>
      </c>
      <c r="H207" s="42">
        <f t="shared" si="82"/>
        <v>0</v>
      </c>
      <c r="I207" s="42">
        <f t="shared" si="82"/>
        <v>0</v>
      </c>
      <c r="J207" s="42">
        <f t="shared" si="82"/>
        <v>0</v>
      </c>
      <c r="K207" s="42">
        <f t="shared" si="82"/>
        <v>0</v>
      </c>
      <c r="L207" s="42">
        <f t="shared" si="82"/>
        <v>0</v>
      </c>
      <c r="M207" s="42">
        <f t="shared" si="82"/>
        <v>0</v>
      </c>
      <c r="N207" s="42">
        <f t="shared" si="82"/>
        <v>0</v>
      </c>
      <c r="O207" s="42">
        <f t="shared" si="82"/>
        <v>0</v>
      </c>
      <c r="P207" s="42">
        <f t="shared" si="82"/>
        <v>0</v>
      </c>
      <c r="Q207" s="42">
        <f t="shared" si="82"/>
        <v>0</v>
      </c>
      <c r="R207" s="42">
        <f t="shared" si="82"/>
        <v>0</v>
      </c>
      <c r="S207" s="42">
        <f t="shared" si="82"/>
        <v>0</v>
      </c>
      <c r="T207" s="42">
        <f t="shared" si="82"/>
        <v>0</v>
      </c>
      <c r="U207" s="302"/>
      <c r="V207" s="302"/>
      <c r="W207" s="302"/>
      <c r="X207" s="302"/>
      <c r="Y207" s="302"/>
      <c r="Z207" s="302"/>
      <c r="AA207" s="302"/>
      <c r="AB207" s="302"/>
      <c r="AC207" s="302"/>
      <c r="AD207" s="302"/>
      <c r="AE207" s="302"/>
      <c r="AF207" s="302"/>
      <c r="AG207" s="302"/>
      <c r="AH207" s="302"/>
      <c r="AI207" s="302"/>
      <c r="AJ207" s="302"/>
      <c r="AK207" s="302"/>
      <c r="AL207" s="302"/>
      <c r="AM207" s="302"/>
      <c r="AN207" s="302"/>
      <c r="AO207" s="302"/>
      <c r="AP207" s="302"/>
      <c r="AQ207" s="302"/>
      <c r="AR207" s="302"/>
      <c r="AS207" s="302"/>
      <c r="AT207" s="302"/>
      <c r="AU207" s="302"/>
      <c r="AV207" s="302"/>
      <c r="AW207" s="302"/>
      <c r="AX207" s="302"/>
      <c r="AY207" s="302"/>
      <c r="AZ207" s="302"/>
      <c r="BA207" s="302"/>
      <c r="BB207" s="302"/>
      <c r="BC207" s="302"/>
      <c r="BD207" s="302"/>
      <c r="BE207" s="302"/>
      <c r="BF207" s="302"/>
      <c r="BG207" s="302"/>
      <c r="BH207" s="302"/>
    </row>
    <row r="208" spans="1:60" s="303" customFormat="1">
      <c r="A208" s="311" t="s">
        <v>62</v>
      </c>
      <c r="B208" s="10" t="s">
        <v>73</v>
      </c>
      <c r="C208" s="42">
        <f>C171+C134</f>
        <v>0</v>
      </c>
      <c r="D208" s="42">
        <f>C209</f>
        <v>0</v>
      </c>
      <c r="E208" s="42">
        <f t="shared" ref="E208:T208" si="83">D209</f>
        <v>0</v>
      </c>
      <c r="F208" s="42">
        <f t="shared" si="83"/>
        <v>0</v>
      </c>
      <c r="G208" s="42">
        <f t="shared" si="83"/>
        <v>0</v>
      </c>
      <c r="H208" s="42">
        <f t="shared" si="83"/>
        <v>0</v>
      </c>
      <c r="I208" s="42">
        <f t="shared" si="83"/>
        <v>0</v>
      </c>
      <c r="J208" s="42">
        <f t="shared" si="83"/>
        <v>0</v>
      </c>
      <c r="K208" s="42">
        <f t="shared" si="83"/>
        <v>0</v>
      </c>
      <c r="L208" s="42">
        <f t="shared" si="83"/>
        <v>0</v>
      </c>
      <c r="M208" s="42">
        <f t="shared" si="83"/>
        <v>0</v>
      </c>
      <c r="N208" s="42">
        <f t="shared" si="83"/>
        <v>0</v>
      </c>
      <c r="O208" s="42">
        <f t="shared" si="83"/>
        <v>0</v>
      </c>
      <c r="P208" s="42">
        <f t="shared" si="83"/>
        <v>0</v>
      </c>
      <c r="Q208" s="42">
        <f t="shared" si="83"/>
        <v>0</v>
      </c>
      <c r="R208" s="42">
        <f t="shared" si="83"/>
        <v>0</v>
      </c>
      <c r="S208" s="42">
        <f t="shared" si="83"/>
        <v>0</v>
      </c>
      <c r="T208" s="42">
        <f t="shared" si="83"/>
        <v>0</v>
      </c>
      <c r="U208" s="302"/>
      <c r="V208" s="302"/>
      <c r="W208" s="302"/>
      <c r="X208" s="302"/>
      <c r="Y208" s="302"/>
      <c r="Z208" s="302"/>
      <c r="AA208" s="302"/>
      <c r="AB208" s="302"/>
      <c r="AC208" s="302"/>
      <c r="AD208" s="302"/>
      <c r="AE208" s="302"/>
      <c r="AF208" s="302"/>
      <c r="AG208" s="302"/>
      <c r="AH208" s="302"/>
      <c r="AI208" s="302"/>
      <c r="AJ208" s="302"/>
      <c r="AK208" s="302"/>
      <c r="AL208" s="302"/>
      <c r="AM208" s="302"/>
      <c r="AN208" s="302"/>
      <c r="AO208" s="302"/>
      <c r="AP208" s="302"/>
      <c r="AQ208" s="302"/>
      <c r="AR208" s="302"/>
      <c r="AS208" s="302"/>
      <c r="AT208" s="302"/>
      <c r="AU208" s="302"/>
      <c r="AV208" s="302"/>
      <c r="AW208" s="302"/>
      <c r="AX208" s="302"/>
      <c r="AY208" s="302"/>
      <c r="AZ208" s="302"/>
      <c r="BA208" s="302"/>
      <c r="BB208" s="302"/>
      <c r="BC208" s="302"/>
      <c r="BD208" s="302"/>
      <c r="BE208" s="302"/>
      <c r="BF208" s="302"/>
      <c r="BG208" s="302"/>
      <c r="BH208" s="302"/>
    </row>
    <row r="209" spans="1:60" s="303" customFormat="1">
      <c r="A209" s="313" t="s">
        <v>63</v>
      </c>
      <c r="B209" s="314" t="s">
        <v>74</v>
      </c>
      <c r="C209" s="315">
        <f t="shared" ref="C209:T209" si="84">C207+C208</f>
        <v>0</v>
      </c>
      <c r="D209" s="315">
        <f>D207+D208</f>
        <v>0</v>
      </c>
      <c r="E209" s="315">
        <f t="shared" si="84"/>
        <v>0</v>
      </c>
      <c r="F209" s="315">
        <f t="shared" si="84"/>
        <v>0</v>
      </c>
      <c r="G209" s="315">
        <f t="shared" si="84"/>
        <v>0</v>
      </c>
      <c r="H209" s="315">
        <f t="shared" si="84"/>
        <v>0</v>
      </c>
      <c r="I209" s="315">
        <f t="shared" si="84"/>
        <v>0</v>
      </c>
      <c r="J209" s="315">
        <f t="shared" si="84"/>
        <v>0</v>
      </c>
      <c r="K209" s="315">
        <f t="shared" si="84"/>
        <v>0</v>
      </c>
      <c r="L209" s="315">
        <f t="shared" si="84"/>
        <v>0</v>
      </c>
      <c r="M209" s="315">
        <f t="shared" si="84"/>
        <v>0</v>
      </c>
      <c r="N209" s="315">
        <f t="shared" si="84"/>
        <v>0</v>
      </c>
      <c r="O209" s="315">
        <f t="shared" si="84"/>
        <v>0</v>
      </c>
      <c r="P209" s="315">
        <f t="shared" si="84"/>
        <v>0</v>
      </c>
      <c r="Q209" s="315">
        <f t="shared" si="84"/>
        <v>0</v>
      </c>
      <c r="R209" s="315">
        <f t="shared" si="84"/>
        <v>0</v>
      </c>
      <c r="S209" s="315">
        <f t="shared" si="84"/>
        <v>0</v>
      </c>
      <c r="T209" s="315">
        <f t="shared" si="84"/>
        <v>0</v>
      </c>
      <c r="U209" s="302"/>
      <c r="V209" s="302"/>
      <c r="W209" s="302"/>
      <c r="X209" s="302"/>
      <c r="Y209" s="302"/>
      <c r="Z209" s="302"/>
      <c r="AA209" s="302"/>
      <c r="AB209" s="302"/>
      <c r="AC209" s="302"/>
      <c r="AD209" s="302"/>
      <c r="AE209" s="302"/>
      <c r="AF209" s="302"/>
      <c r="AG209" s="302"/>
      <c r="AH209" s="302"/>
      <c r="AI209" s="302"/>
      <c r="AJ209" s="302"/>
      <c r="AK209" s="302"/>
      <c r="AL209" s="302"/>
      <c r="AM209" s="302"/>
      <c r="AN209" s="302"/>
      <c r="AO209" s="302"/>
      <c r="AP209" s="302"/>
      <c r="AQ209" s="302"/>
      <c r="AR209" s="302"/>
      <c r="AS209" s="302"/>
      <c r="AT209" s="302"/>
      <c r="AU209" s="302"/>
      <c r="AV209" s="302"/>
      <c r="AW209" s="302"/>
      <c r="AX209" s="302"/>
      <c r="AY209" s="302"/>
      <c r="AZ209" s="302"/>
      <c r="BA209" s="302"/>
      <c r="BB209" s="302"/>
      <c r="BC209" s="302"/>
      <c r="BD209" s="302"/>
      <c r="BE209" s="302"/>
      <c r="BF209" s="302"/>
      <c r="BG209" s="302"/>
      <c r="BH209" s="302"/>
    </row>
    <row r="210" spans="1:60">
      <c r="A210" s="319"/>
      <c r="B210" s="47"/>
      <c r="C210" s="318"/>
      <c r="D210" s="318"/>
      <c r="E210" s="318"/>
      <c r="F210" s="318"/>
      <c r="G210" s="318"/>
      <c r="H210" s="318"/>
      <c r="I210" s="318"/>
      <c r="J210" s="318"/>
      <c r="K210" s="318"/>
      <c r="L210" s="318"/>
      <c r="M210" s="318"/>
      <c r="N210" s="318"/>
      <c r="O210" s="318"/>
    </row>
    <row r="211" spans="1:60" s="322" customFormat="1">
      <c r="A211" s="320" t="s">
        <v>422</v>
      </c>
      <c r="B211" s="28"/>
      <c r="C211" s="31"/>
      <c r="D211" s="31"/>
      <c r="E211" s="32"/>
      <c r="F211" s="32"/>
      <c r="G211" s="32"/>
      <c r="H211" s="32"/>
      <c r="I211" s="32"/>
      <c r="J211" s="32"/>
      <c r="K211" s="32"/>
      <c r="L211" s="32"/>
      <c r="M211" s="32"/>
      <c r="N211" s="32"/>
      <c r="O211" s="32"/>
      <c r="P211" s="32"/>
      <c r="Q211" s="32"/>
      <c r="R211" s="32"/>
      <c r="S211" s="32"/>
      <c r="T211" s="32"/>
      <c r="U211" s="321"/>
      <c r="V211" s="321"/>
      <c r="W211" s="321"/>
      <c r="X211" s="321"/>
      <c r="Y211" s="321"/>
      <c r="Z211" s="321"/>
      <c r="AA211" s="321"/>
      <c r="AB211" s="321"/>
      <c r="AC211" s="321"/>
      <c r="AD211" s="321"/>
      <c r="AE211" s="321"/>
      <c r="AF211" s="321"/>
      <c r="AG211" s="321"/>
      <c r="AH211" s="321"/>
      <c r="AI211" s="321"/>
      <c r="AJ211" s="321"/>
      <c r="AK211" s="321"/>
      <c r="AL211" s="321"/>
      <c r="AM211" s="321"/>
      <c r="AN211" s="321"/>
      <c r="AO211" s="321"/>
      <c r="AP211" s="321"/>
      <c r="AQ211" s="321"/>
      <c r="AR211" s="321"/>
      <c r="AS211" s="321"/>
      <c r="AT211" s="321"/>
      <c r="AU211" s="321"/>
      <c r="AV211" s="321"/>
      <c r="AW211" s="321"/>
      <c r="AX211" s="321"/>
      <c r="AY211" s="321"/>
      <c r="AZ211" s="321"/>
      <c r="BA211" s="321"/>
      <c r="BB211" s="321"/>
      <c r="BC211" s="321"/>
      <c r="BD211" s="321"/>
      <c r="BE211" s="321"/>
      <c r="BF211" s="321"/>
      <c r="BG211" s="321"/>
      <c r="BH211" s="321"/>
    </row>
    <row r="212" spans="1:60">
      <c r="A212" s="91"/>
    </row>
    <row r="213" spans="1:60" s="285" customFormat="1">
      <c r="A213" s="30" t="s">
        <v>31</v>
      </c>
      <c r="B213" s="57" t="s">
        <v>32</v>
      </c>
      <c r="C213" s="34" t="s">
        <v>33</v>
      </c>
      <c r="D213" s="34" t="s">
        <v>33</v>
      </c>
      <c r="E213" s="34" t="s">
        <v>33</v>
      </c>
      <c r="F213" s="34" t="s">
        <v>33</v>
      </c>
      <c r="G213" s="34" t="s">
        <v>33</v>
      </c>
      <c r="H213" s="34" t="s">
        <v>33</v>
      </c>
      <c r="I213" s="34" t="s">
        <v>33</v>
      </c>
      <c r="J213" s="34" t="s">
        <v>33</v>
      </c>
      <c r="K213" s="34" t="s">
        <v>33</v>
      </c>
      <c r="L213" s="34" t="s">
        <v>33</v>
      </c>
      <c r="M213" s="34" t="s">
        <v>33</v>
      </c>
      <c r="N213" s="34" t="s">
        <v>33</v>
      </c>
      <c r="O213" s="34" t="s">
        <v>33</v>
      </c>
      <c r="P213" s="34" t="s">
        <v>33</v>
      </c>
      <c r="Q213" s="34" t="s">
        <v>33</v>
      </c>
      <c r="R213" s="34" t="s">
        <v>33</v>
      </c>
      <c r="S213" s="34" t="s">
        <v>33</v>
      </c>
      <c r="T213" s="34" t="s">
        <v>33</v>
      </c>
    </row>
    <row r="214" spans="1:60">
      <c r="A214" s="3" t="s">
        <v>34</v>
      </c>
      <c r="B214" s="10" t="s">
        <v>266</v>
      </c>
      <c r="C214" s="40">
        <f>C215+C216+C219+C220+C221</f>
        <v>0</v>
      </c>
      <c r="D214" s="40">
        <f t="shared" ref="D214:T214" si="85">D215+D216+D219+D220+D221</f>
        <v>0</v>
      </c>
      <c r="E214" s="40">
        <f t="shared" si="85"/>
        <v>0</v>
      </c>
      <c r="F214" s="40">
        <f t="shared" si="85"/>
        <v>0</v>
      </c>
      <c r="G214" s="40">
        <f t="shared" si="85"/>
        <v>0</v>
      </c>
      <c r="H214" s="40">
        <f t="shared" si="85"/>
        <v>0</v>
      </c>
      <c r="I214" s="40">
        <f t="shared" si="85"/>
        <v>0</v>
      </c>
      <c r="J214" s="40">
        <f t="shared" si="85"/>
        <v>0</v>
      </c>
      <c r="K214" s="40">
        <f t="shared" si="85"/>
        <v>0</v>
      </c>
      <c r="L214" s="40">
        <f t="shared" si="85"/>
        <v>0</v>
      </c>
      <c r="M214" s="40">
        <f t="shared" si="85"/>
        <v>0</v>
      </c>
      <c r="N214" s="40">
        <f t="shared" si="85"/>
        <v>0</v>
      </c>
      <c r="O214" s="40">
        <f t="shared" si="85"/>
        <v>0</v>
      </c>
      <c r="P214" s="40">
        <f t="shared" si="85"/>
        <v>0</v>
      </c>
      <c r="Q214" s="40">
        <f t="shared" si="85"/>
        <v>0</v>
      </c>
      <c r="R214" s="40">
        <f t="shared" si="85"/>
        <v>0</v>
      </c>
      <c r="S214" s="40">
        <f t="shared" si="85"/>
        <v>0</v>
      </c>
      <c r="T214" s="40">
        <f t="shared" si="85"/>
        <v>0</v>
      </c>
    </row>
    <row r="215" spans="1:60">
      <c r="A215" s="323" t="s">
        <v>35</v>
      </c>
      <c r="B215" s="6" t="s">
        <v>267</v>
      </c>
      <c r="C215" s="42"/>
      <c r="D215" s="42"/>
      <c r="E215" s="42"/>
      <c r="F215" s="42"/>
      <c r="G215" s="42"/>
      <c r="H215" s="42"/>
      <c r="I215" s="42"/>
      <c r="J215" s="42"/>
      <c r="K215" s="42"/>
      <c r="L215" s="42"/>
      <c r="M215" s="42"/>
      <c r="N215" s="42"/>
      <c r="O215" s="42"/>
      <c r="P215" s="42"/>
      <c r="Q215" s="42"/>
      <c r="R215" s="42"/>
      <c r="S215" s="42"/>
      <c r="T215" s="42"/>
    </row>
    <row r="216" spans="1:60">
      <c r="A216" s="323" t="s">
        <v>40</v>
      </c>
      <c r="B216" s="6" t="s">
        <v>268</v>
      </c>
      <c r="C216" s="42">
        <f>C217+C218</f>
        <v>0</v>
      </c>
      <c r="D216" s="42">
        <f t="shared" ref="D216:T216" si="86">D217+D218</f>
        <v>0</v>
      </c>
      <c r="E216" s="42">
        <f t="shared" si="86"/>
        <v>0</v>
      </c>
      <c r="F216" s="42">
        <f t="shared" si="86"/>
        <v>0</v>
      </c>
      <c r="G216" s="42">
        <f t="shared" si="86"/>
        <v>0</v>
      </c>
      <c r="H216" s="42">
        <f t="shared" si="86"/>
        <v>0</v>
      </c>
      <c r="I216" s="42">
        <f t="shared" si="86"/>
        <v>0</v>
      </c>
      <c r="J216" s="42">
        <f t="shared" si="86"/>
        <v>0</v>
      </c>
      <c r="K216" s="42">
        <f t="shared" si="86"/>
        <v>0</v>
      </c>
      <c r="L216" s="42">
        <f t="shared" si="86"/>
        <v>0</v>
      </c>
      <c r="M216" s="42">
        <f t="shared" si="86"/>
        <v>0</v>
      </c>
      <c r="N216" s="42">
        <f t="shared" si="86"/>
        <v>0</v>
      </c>
      <c r="O216" s="42">
        <f t="shared" si="86"/>
        <v>0</v>
      </c>
      <c r="P216" s="42">
        <f t="shared" si="86"/>
        <v>0</v>
      </c>
      <c r="Q216" s="42">
        <f t="shared" si="86"/>
        <v>0</v>
      </c>
      <c r="R216" s="42">
        <f t="shared" si="86"/>
        <v>0</v>
      </c>
      <c r="S216" s="42">
        <f t="shared" si="86"/>
        <v>0</v>
      </c>
      <c r="T216" s="42">
        <f t="shared" si="86"/>
        <v>0</v>
      </c>
    </row>
    <row r="217" spans="1:60">
      <c r="A217" s="323" t="s">
        <v>36</v>
      </c>
      <c r="B217" s="324" t="s">
        <v>269</v>
      </c>
      <c r="C217" s="42"/>
      <c r="D217" s="42"/>
      <c r="E217" s="42"/>
      <c r="F217" s="42"/>
      <c r="G217" s="42"/>
      <c r="H217" s="42"/>
      <c r="I217" s="42"/>
      <c r="J217" s="42"/>
      <c r="K217" s="42"/>
      <c r="L217" s="42"/>
      <c r="M217" s="42"/>
      <c r="N217" s="42"/>
      <c r="O217" s="42"/>
      <c r="P217" s="42"/>
      <c r="Q217" s="42"/>
      <c r="R217" s="42"/>
      <c r="S217" s="42"/>
      <c r="T217" s="42"/>
    </row>
    <row r="218" spans="1:60">
      <c r="A218" s="323" t="s">
        <v>39</v>
      </c>
      <c r="B218" s="324" t="s">
        <v>270</v>
      </c>
      <c r="C218" s="42"/>
      <c r="D218" s="42"/>
      <c r="E218" s="42"/>
      <c r="F218" s="42"/>
      <c r="G218" s="42"/>
      <c r="H218" s="42"/>
      <c r="I218" s="42"/>
      <c r="J218" s="42"/>
      <c r="K218" s="42"/>
      <c r="L218" s="42"/>
      <c r="M218" s="42"/>
      <c r="N218" s="42"/>
      <c r="O218" s="42"/>
      <c r="P218" s="42"/>
      <c r="Q218" s="42"/>
      <c r="R218" s="42"/>
      <c r="S218" s="42"/>
      <c r="T218" s="42"/>
    </row>
    <row r="219" spans="1:60">
      <c r="A219" s="323" t="s">
        <v>66</v>
      </c>
      <c r="B219" s="6" t="s">
        <v>271</v>
      </c>
      <c r="C219" s="42"/>
      <c r="D219" s="42"/>
      <c r="E219" s="42"/>
      <c r="F219" s="42"/>
      <c r="G219" s="42"/>
      <c r="H219" s="42"/>
      <c r="I219" s="42"/>
      <c r="J219" s="42"/>
      <c r="K219" s="42"/>
      <c r="L219" s="42"/>
      <c r="M219" s="42"/>
      <c r="N219" s="42"/>
      <c r="O219" s="42"/>
      <c r="P219" s="42"/>
      <c r="Q219" s="42"/>
      <c r="R219" s="42"/>
      <c r="S219" s="42"/>
      <c r="T219" s="42"/>
    </row>
    <row r="220" spans="1:60">
      <c r="A220" s="323" t="s">
        <v>67</v>
      </c>
      <c r="B220" s="6" t="s">
        <v>272</v>
      </c>
      <c r="C220" s="42"/>
      <c r="D220" s="42"/>
      <c r="E220" s="42"/>
      <c r="F220" s="42"/>
      <c r="G220" s="42"/>
      <c r="H220" s="42"/>
      <c r="I220" s="42"/>
      <c r="J220" s="42"/>
      <c r="K220" s="42"/>
      <c r="L220" s="42"/>
      <c r="M220" s="42"/>
      <c r="N220" s="42"/>
      <c r="O220" s="42"/>
      <c r="P220" s="42"/>
      <c r="Q220" s="42"/>
      <c r="R220" s="42"/>
      <c r="S220" s="42"/>
      <c r="T220" s="42"/>
    </row>
    <row r="221" spans="1:60">
      <c r="A221" s="323" t="s">
        <v>68</v>
      </c>
      <c r="B221" s="6" t="s">
        <v>273</v>
      </c>
      <c r="C221" s="42"/>
      <c r="D221" s="42"/>
      <c r="E221" s="42"/>
      <c r="F221" s="42"/>
      <c r="G221" s="42"/>
      <c r="H221" s="42"/>
      <c r="I221" s="42"/>
      <c r="J221" s="42"/>
      <c r="K221" s="42"/>
      <c r="L221" s="42"/>
      <c r="M221" s="42"/>
      <c r="N221" s="42"/>
      <c r="O221" s="42"/>
      <c r="P221" s="42"/>
      <c r="Q221" s="42"/>
      <c r="R221" s="42"/>
      <c r="S221" s="42"/>
      <c r="T221" s="42"/>
    </row>
    <row r="222" spans="1:60">
      <c r="A222" s="3" t="s">
        <v>59</v>
      </c>
      <c r="B222" s="10" t="s">
        <v>274</v>
      </c>
      <c r="C222" s="40">
        <f>C223+C224+C225+C228</f>
        <v>0</v>
      </c>
      <c r="D222" s="40">
        <f t="shared" ref="D222:T222" si="87">D223+D224+D225+D228</f>
        <v>0</v>
      </c>
      <c r="E222" s="40">
        <f t="shared" si="87"/>
        <v>0</v>
      </c>
      <c r="F222" s="40">
        <f t="shared" si="87"/>
        <v>0</v>
      </c>
      <c r="G222" s="40">
        <f t="shared" si="87"/>
        <v>0</v>
      </c>
      <c r="H222" s="40">
        <f t="shared" si="87"/>
        <v>0</v>
      </c>
      <c r="I222" s="40">
        <f t="shared" si="87"/>
        <v>0</v>
      </c>
      <c r="J222" s="40">
        <f t="shared" si="87"/>
        <v>0</v>
      </c>
      <c r="K222" s="40">
        <f t="shared" si="87"/>
        <v>0</v>
      </c>
      <c r="L222" s="40">
        <f t="shared" si="87"/>
        <v>0</v>
      </c>
      <c r="M222" s="40">
        <f t="shared" si="87"/>
        <v>0</v>
      </c>
      <c r="N222" s="40">
        <f t="shared" si="87"/>
        <v>0</v>
      </c>
      <c r="O222" s="40">
        <f t="shared" si="87"/>
        <v>0</v>
      </c>
      <c r="P222" s="40">
        <f t="shared" si="87"/>
        <v>0</v>
      </c>
      <c r="Q222" s="40">
        <f t="shared" si="87"/>
        <v>0</v>
      </c>
      <c r="R222" s="40">
        <f t="shared" si="87"/>
        <v>0</v>
      </c>
      <c r="S222" s="40">
        <f t="shared" si="87"/>
        <v>0</v>
      </c>
      <c r="T222" s="40">
        <f t="shared" si="87"/>
        <v>0</v>
      </c>
    </row>
    <row r="223" spans="1:60">
      <c r="A223" s="323" t="s">
        <v>35</v>
      </c>
      <c r="B223" s="6" t="s">
        <v>275</v>
      </c>
      <c r="C223" s="42"/>
      <c r="D223" s="42"/>
      <c r="E223" s="42"/>
      <c r="F223" s="42"/>
      <c r="G223" s="42"/>
      <c r="H223" s="42"/>
      <c r="I223" s="42"/>
      <c r="J223" s="42"/>
      <c r="K223" s="42"/>
      <c r="L223" s="42"/>
      <c r="M223" s="42"/>
      <c r="N223" s="42"/>
      <c r="O223" s="42"/>
      <c r="P223" s="42"/>
      <c r="Q223" s="42"/>
      <c r="R223" s="42"/>
      <c r="S223" s="42"/>
      <c r="T223" s="42"/>
    </row>
    <row r="224" spans="1:60">
      <c r="A224" s="323" t="s">
        <v>40</v>
      </c>
      <c r="B224" s="6" t="s">
        <v>276</v>
      </c>
      <c r="C224" s="42"/>
      <c r="D224" s="42"/>
      <c r="E224" s="42"/>
      <c r="F224" s="42"/>
      <c r="G224" s="42"/>
      <c r="H224" s="42"/>
      <c r="I224" s="42"/>
      <c r="J224" s="42"/>
      <c r="K224" s="42"/>
      <c r="L224" s="42"/>
      <c r="M224" s="42"/>
      <c r="N224" s="42"/>
      <c r="O224" s="42"/>
      <c r="P224" s="42"/>
      <c r="Q224" s="42"/>
      <c r="R224" s="42"/>
      <c r="S224" s="42"/>
      <c r="T224" s="42"/>
    </row>
    <row r="225" spans="1:60">
      <c r="A225" s="323" t="s">
        <v>66</v>
      </c>
      <c r="B225" s="6" t="s">
        <v>277</v>
      </c>
      <c r="C225" s="42">
        <f>C226+C227</f>
        <v>0</v>
      </c>
      <c r="D225" s="42">
        <f t="shared" ref="D225:T225" si="88">D226+D227</f>
        <v>0</v>
      </c>
      <c r="E225" s="42">
        <f t="shared" si="88"/>
        <v>0</v>
      </c>
      <c r="F225" s="42">
        <f t="shared" si="88"/>
        <v>0</v>
      </c>
      <c r="G225" s="42">
        <f t="shared" si="88"/>
        <v>0</v>
      </c>
      <c r="H225" s="42">
        <f t="shared" si="88"/>
        <v>0</v>
      </c>
      <c r="I225" s="42">
        <f t="shared" si="88"/>
        <v>0</v>
      </c>
      <c r="J225" s="42">
        <f t="shared" si="88"/>
        <v>0</v>
      </c>
      <c r="K225" s="42">
        <f t="shared" si="88"/>
        <v>0</v>
      </c>
      <c r="L225" s="42">
        <f t="shared" si="88"/>
        <v>0</v>
      </c>
      <c r="M225" s="42">
        <f t="shared" si="88"/>
        <v>0</v>
      </c>
      <c r="N225" s="42">
        <f t="shared" si="88"/>
        <v>0</v>
      </c>
      <c r="O225" s="42">
        <f t="shared" si="88"/>
        <v>0</v>
      </c>
      <c r="P225" s="42">
        <f t="shared" si="88"/>
        <v>0</v>
      </c>
      <c r="Q225" s="42">
        <f t="shared" si="88"/>
        <v>0</v>
      </c>
      <c r="R225" s="42">
        <f t="shared" si="88"/>
        <v>0</v>
      </c>
      <c r="S225" s="42">
        <f t="shared" si="88"/>
        <v>0</v>
      </c>
      <c r="T225" s="42">
        <f t="shared" si="88"/>
        <v>0</v>
      </c>
    </row>
    <row r="226" spans="1:60">
      <c r="A226" s="323" t="s">
        <v>36</v>
      </c>
      <c r="B226" s="324" t="s">
        <v>278</v>
      </c>
      <c r="C226" s="42"/>
      <c r="D226" s="42"/>
      <c r="E226" s="42"/>
      <c r="F226" s="42"/>
      <c r="G226" s="42"/>
      <c r="H226" s="42"/>
      <c r="I226" s="42"/>
      <c r="J226" s="42"/>
      <c r="K226" s="42"/>
      <c r="L226" s="42"/>
      <c r="M226" s="42"/>
      <c r="N226" s="42"/>
      <c r="O226" s="42"/>
      <c r="P226" s="42"/>
      <c r="Q226" s="42"/>
      <c r="R226" s="42"/>
      <c r="S226" s="42"/>
      <c r="T226" s="42"/>
    </row>
    <row r="227" spans="1:60">
      <c r="A227" s="325" t="s">
        <v>39</v>
      </c>
      <c r="B227" s="326" t="s">
        <v>279</v>
      </c>
      <c r="C227" s="315">
        <f>C135</f>
        <v>0</v>
      </c>
      <c r="D227" s="315">
        <f t="shared" ref="D227:T227" si="89">D135</f>
        <v>0</v>
      </c>
      <c r="E227" s="315">
        <f t="shared" si="89"/>
        <v>0</v>
      </c>
      <c r="F227" s="315">
        <f t="shared" si="89"/>
        <v>0</v>
      </c>
      <c r="G227" s="315">
        <f t="shared" si="89"/>
        <v>0</v>
      </c>
      <c r="H227" s="315">
        <f t="shared" si="89"/>
        <v>0</v>
      </c>
      <c r="I227" s="315">
        <f t="shared" si="89"/>
        <v>0</v>
      </c>
      <c r="J227" s="315">
        <f t="shared" si="89"/>
        <v>0</v>
      </c>
      <c r="K227" s="315">
        <f t="shared" si="89"/>
        <v>0</v>
      </c>
      <c r="L227" s="315">
        <f t="shared" si="89"/>
        <v>0</v>
      </c>
      <c r="M227" s="315">
        <f t="shared" si="89"/>
        <v>0</v>
      </c>
      <c r="N227" s="315">
        <f t="shared" si="89"/>
        <v>0</v>
      </c>
      <c r="O227" s="315">
        <f t="shared" si="89"/>
        <v>0</v>
      </c>
      <c r="P227" s="315">
        <f t="shared" si="89"/>
        <v>0</v>
      </c>
      <c r="Q227" s="315">
        <f t="shared" si="89"/>
        <v>0</v>
      </c>
      <c r="R227" s="315">
        <f t="shared" si="89"/>
        <v>0</v>
      </c>
      <c r="S227" s="315">
        <f t="shared" si="89"/>
        <v>0</v>
      </c>
      <c r="T227" s="315">
        <f t="shared" si="89"/>
        <v>0</v>
      </c>
    </row>
    <row r="228" spans="1:60">
      <c r="A228" s="323" t="s">
        <v>67</v>
      </c>
      <c r="B228" s="6" t="s">
        <v>280</v>
      </c>
      <c r="C228" s="42"/>
      <c r="D228" s="42"/>
      <c r="E228" s="42"/>
      <c r="F228" s="42"/>
      <c r="G228" s="42"/>
      <c r="H228" s="42"/>
      <c r="I228" s="42"/>
      <c r="J228" s="42"/>
      <c r="K228" s="42"/>
      <c r="L228" s="42"/>
      <c r="M228" s="42"/>
      <c r="N228" s="42"/>
      <c r="O228" s="42"/>
      <c r="P228" s="42"/>
      <c r="Q228" s="42"/>
      <c r="R228" s="42"/>
      <c r="S228" s="42"/>
      <c r="T228" s="42"/>
    </row>
    <row r="229" spans="1:60">
      <c r="A229" s="2"/>
      <c r="B229" s="327" t="s">
        <v>281</v>
      </c>
      <c r="C229" s="39">
        <f>C214+C222</f>
        <v>0</v>
      </c>
      <c r="D229" s="39">
        <f t="shared" ref="D229:T229" si="90">D214+D222</f>
        <v>0</v>
      </c>
      <c r="E229" s="39">
        <f t="shared" si="90"/>
        <v>0</v>
      </c>
      <c r="F229" s="39">
        <f t="shared" si="90"/>
        <v>0</v>
      </c>
      <c r="G229" s="39">
        <f t="shared" si="90"/>
        <v>0</v>
      </c>
      <c r="H229" s="39">
        <f t="shared" si="90"/>
        <v>0</v>
      </c>
      <c r="I229" s="39">
        <f t="shared" si="90"/>
        <v>0</v>
      </c>
      <c r="J229" s="39">
        <f t="shared" si="90"/>
        <v>0</v>
      </c>
      <c r="K229" s="39">
        <f t="shared" si="90"/>
        <v>0</v>
      </c>
      <c r="L229" s="39">
        <f t="shared" si="90"/>
        <v>0</v>
      </c>
      <c r="M229" s="39">
        <f t="shared" si="90"/>
        <v>0</v>
      </c>
      <c r="N229" s="39">
        <f t="shared" si="90"/>
        <v>0</v>
      </c>
      <c r="O229" s="39">
        <f t="shared" si="90"/>
        <v>0</v>
      </c>
      <c r="P229" s="39">
        <f t="shared" si="90"/>
        <v>0</v>
      </c>
      <c r="Q229" s="39">
        <f t="shared" si="90"/>
        <v>0</v>
      </c>
      <c r="R229" s="39">
        <f t="shared" si="90"/>
        <v>0</v>
      </c>
      <c r="S229" s="39">
        <f t="shared" si="90"/>
        <v>0</v>
      </c>
      <c r="T229" s="39">
        <f t="shared" si="90"/>
        <v>0</v>
      </c>
    </row>
    <row r="230" spans="1:60">
      <c r="A230" s="16"/>
      <c r="B230" s="65" t="s">
        <v>282</v>
      </c>
      <c r="C230" s="328"/>
      <c r="D230" s="328"/>
      <c r="E230" s="328"/>
      <c r="F230" s="328"/>
      <c r="G230" s="328"/>
      <c r="H230" s="328"/>
      <c r="I230" s="328"/>
      <c r="J230" s="328"/>
      <c r="K230" s="328"/>
      <c r="L230" s="328"/>
      <c r="M230" s="328"/>
      <c r="N230" s="328"/>
      <c r="O230" s="328"/>
      <c r="P230" s="328"/>
      <c r="Q230" s="328"/>
      <c r="R230" s="328"/>
      <c r="S230" s="328"/>
      <c r="T230" s="328"/>
    </row>
    <row r="231" spans="1:60">
      <c r="A231" s="3" t="s">
        <v>34</v>
      </c>
      <c r="B231" s="10" t="s">
        <v>283</v>
      </c>
      <c r="C231" s="40">
        <f>SUM(C232:C237)</f>
        <v>0</v>
      </c>
      <c r="D231" s="40">
        <f t="shared" ref="D231:T231" si="91">SUM(D232:D237)</f>
        <v>0</v>
      </c>
      <c r="E231" s="40">
        <f t="shared" si="91"/>
        <v>0</v>
      </c>
      <c r="F231" s="40">
        <f t="shared" si="91"/>
        <v>0</v>
      </c>
      <c r="G231" s="40">
        <f t="shared" si="91"/>
        <v>0</v>
      </c>
      <c r="H231" s="40">
        <f t="shared" si="91"/>
        <v>0</v>
      </c>
      <c r="I231" s="40">
        <f t="shared" si="91"/>
        <v>0</v>
      </c>
      <c r="J231" s="40">
        <f t="shared" si="91"/>
        <v>0</v>
      </c>
      <c r="K231" s="40">
        <f t="shared" si="91"/>
        <v>0</v>
      </c>
      <c r="L231" s="40">
        <f t="shared" si="91"/>
        <v>0</v>
      </c>
      <c r="M231" s="40">
        <f t="shared" si="91"/>
        <v>0</v>
      </c>
      <c r="N231" s="40">
        <f t="shared" si="91"/>
        <v>0</v>
      </c>
      <c r="O231" s="40">
        <f t="shared" si="91"/>
        <v>0</v>
      </c>
      <c r="P231" s="40">
        <f t="shared" si="91"/>
        <v>0</v>
      </c>
      <c r="Q231" s="40">
        <f t="shared" si="91"/>
        <v>0</v>
      </c>
      <c r="R231" s="40">
        <f t="shared" si="91"/>
        <v>0</v>
      </c>
      <c r="S231" s="40">
        <f t="shared" si="91"/>
        <v>0</v>
      </c>
      <c r="T231" s="40">
        <f t="shared" si="91"/>
        <v>0</v>
      </c>
    </row>
    <row r="232" spans="1:60">
      <c r="A232" s="323" t="s">
        <v>35</v>
      </c>
      <c r="B232" s="6" t="s">
        <v>284</v>
      </c>
      <c r="C232" s="42"/>
      <c r="D232" s="42"/>
      <c r="E232" s="42"/>
      <c r="F232" s="42"/>
      <c r="G232" s="42"/>
      <c r="H232" s="42"/>
      <c r="I232" s="42"/>
      <c r="J232" s="42"/>
      <c r="K232" s="42"/>
      <c r="L232" s="42"/>
      <c r="M232" s="42"/>
      <c r="N232" s="42"/>
      <c r="O232" s="42"/>
      <c r="P232" s="42"/>
      <c r="Q232" s="42"/>
      <c r="R232" s="42"/>
      <c r="S232" s="42"/>
      <c r="T232" s="42"/>
    </row>
    <row r="233" spans="1:60">
      <c r="A233" s="323" t="s">
        <v>40</v>
      </c>
      <c r="B233" s="6" t="s">
        <v>285</v>
      </c>
      <c r="C233" s="42"/>
      <c r="D233" s="42"/>
      <c r="E233" s="42"/>
      <c r="F233" s="42"/>
      <c r="G233" s="42"/>
      <c r="H233" s="42"/>
      <c r="I233" s="42"/>
      <c r="J233" s="42"/>
      <c r="K233" s="42"/>
      <c r="L233" s="42"/>
      <c r="M233" s="42"/>
      <c r="N233" s="42"/>
      <c r="O233" s="42"/>
      <c r="P233" s="42"/>
      <c r="Q233" s="42"/>
      <c r="R233" s="42"/>
      <c r="S233" s="42"/>
      <c r="T233" s="42"/>
    </row>
    <row r="234" spans="1:60">
      <c r="A234" s="323" t="s">
        <v>66</v>
      </c>
      <c r="B234" s="6" t="s">
        <v>286</v>
      </c>
      <c r="C234" s="42"/>
      <c r="D234" s="42"/>
      <c r="E234" s="42"/>
      <c r="F234" s="42"/>
      <c r="G234" s="42"/>
      <c r="H234" s="42"/>
      <c r="I234" s="42"/>
      <c r="J234" s="42"/>
      <c r="K234" s="42"/>
      <c r="L234" s="42"/>
      <c r="M234" s="42"/>
      <c r="N234" s="42"/>
      <c r="O234" s="42"/>
      <c r="P234" s="42"/>
      <c r="Q234" s="42"/>
      <c r="R234" s="42"/>
      <c r="S234" s="42"/>
      <c r="T234" s="42"/>
    </row>
    <row r="235" spans="1:60">
      <c r="A235" s="323" t="s">
        <v>67</v>
      </c>
      <c r="B235" s="6" t="s">
        <v>287</v>
      </c>
      <c r="C235" s="42"/>
      <c r="D235" s="42"/>
      <c r="E235" s="42"/>
      <c r="F235" s="42"/>
      <c r="G235" s="42"/>
      <c r="H235" s="42"/>
      <c r="I235" s="42"/>
      <c r="J235" s="42"/>
      <c r="K235" s="42"/>
      <c r="L235" s="42"/>
      <c r="M235" s="42"/>
      <c r="N235" s="42"/>
      <c r="O235" s="42"/>
      <c r="P235" s="42"/>
      <c r="Q235" s="42"/>
      <c r="R235" s="42"/>
      <c r="S235" s="42"/>
      <c r="T235" s="42"/>
    </row>
    <row r="236" spans="1:60">
      <c r="A236" s="323" t="s">
        <v>68</v>
      </c>
      <c r="B236" s="6" t="s">
        <v>288</v>
      </c>
      <c r="C236" s="42"/>
      <c r="D236" s="42"/>
      <c r="E236" s="42"/>
      <c r="F236" s="42"/>
      <c r="G236" s="42"/>
      <c r="H236" s="42"/>
      <c r="I236" s="42"/>
      <c r="J236" s="42"/>
      <c r="K236" s="42"/>
      <c r="L236" s="42"/>
      <c r="M236" s="42"/>
      <c r="N236" s="42"/>
      <c r="O236" s="42"/>
      <c r="P236" s="42"/>
      <c r="Q236" s="42"/>
      <c r="R236" s="42"/>
      <c r="S236" s="42"/>
      <c r="T236" s="42"/>
    </row>
    <row r="237" spans="1:60">
      <c r="A237" s="323" t="s">
        <v>289</v>
      </c>
      <c r="B237" s="6" t="s">
        <v>290</v>
      </c>
      <c r="C237" s="42">
        <f>C32</f>
        <v>0</v>
      </c>
      <c r="D237" s="42">
        <f t="shared" ref="D237:T237" si="92">D32</f>
        <v>0</v>
      </c>
      <c r="E237" s="42">
        <f t="shared" si="92"/>
        <v>0</v>
      </c>
      <c r="F237" s="42">
        <f t="shared" si="92"/>
        <v>0</v>
      </c>
      <c r="G237" s="42">
        <f t="shared" si="92"/>
        <v>0</v>
      </c>
      <c r="H237" s="42">
        <f t="shared" si="92"/>
        <v>0</v>
      </c>
      <c r="I237" s="42">
        <f t="shared" si="92"/>
        <v>0</v>
      </c>
      <c r="J237" s="42">
        <f t="shared" si="92"/>
        <v>0</v>
      </c>
      <c r="K237" s="42">
        <f t="shared" si="92"/>
        <v>0</v>
      </c>
      <c r="L237" s="42">
        <f t="shared" si="92"/>
        <v>0</v>
      </c>
      <c r="M237" s="42">
        <f t="shared" si="92"/>
        <v>0</v>
      </c>
      <c r="N237" s="42">
        <f t="shared" si="92"/>
        <v>0</v>
      </c>
      <c r="O237" s="42">
        <f t="shared" si="92"/>
        <v>0</v>
      </c>
      <c r="P237" s="42">
        <f t="shared" si="92"/>
        <v>0</v>
      </c>
      <c r="Q237" s="42">
        <f t="shared" si="92"/>
        <v>0</v>
      </c>
      <c r="R237" s="42">
        <f t="shared" si="92"/>
        <v>0</v>
      </c>
      <c r="S237" s="42">
        <f t="shared" si="92"/>
        <v>0</v>
      </c>
      <c r="T237" s="42">
        <f t="shared" si="92"/>
        <v>0</v>
      </c>
    </row>
    <row r="238" spans="1:60" s="282" customFormat="1">
      <c r="A238" s="329" t="s">
        <v>59</v>
      </c>
      <c r="B238" s="10" t="s">
        <v>291</v>
      </c>
      <c r="C238" s="40">
        <f>C239+C240+C243+C247</f>
        <v>0</v>
      </c>
      <c r="D238" s="40">
        <f t="shared" ref="D238:T238" si="93">D239+D240+D243+D247</f>
        <v>0</v>
      </c>
      <c r="E238" s="40">
        <f t="shared" si="93"/>
        <v>0</v>
      </c>
      <c r="F238" s="40">
        <f t="shared" si="93"/>
        <v>0</v>
      </c>
      <c r="G238" s="40">
        <f t="shared" si="93"/>
        <v>0</v>
      </c>
      <c r="H238" s="40">
        <f t="shared" si="93"/>
        <v>0</v>
      </c>
      <c r="I238" s="40">
        <f t="shared" si="93"/>
        <v>0</v>
      </c>
      <c r="J238" s="40">
        <f t="shared" si="93"/>
        <v>0</v>
      </c>
      <c r="K238" s="40">
        <f t="shared" si="93"/>
        <v>0</v>
      </c>
      <c r="L238" s="40">
        <f t="shared" si="93"/>
        <v>0</v>
      </c>
      <c r="M238" s="40">
        <f t="shared" si="93"/>
        <v>0</v>
      </c>
      <c r="N238" s="40">
        <f t="shared" si="93"/>
        <v>0</v>
      </c>
      <c r="O238" s="40">
        <f t="shared" si="93"/>
        <v>0</v>
      </c>
      <c r="P238" s="40">
        <f t="shared" si="93"/>
        <v>0</v>
      </c>
      <c r="Q238" s="40">
        <f t="shared" si="93"/>
        <v>0</v>
      </c>
      <c r="R238" s="40">
        <f t="shared" si="93"/>
        <v>0</v>
      </c>
      <c r="S238" s="40">
        <f t="shared" si="93"/>
        <v>0</v>
      </c>
      <c r="T238" s="40">
        <f t="shared" si="93"/>
        <v>0</v>
      </c>
      <c r="U238" s="281"/>
      <c r="V238" s="281"/>
      <c r="W238" s="281"/>
      <c r="X238" s="281"/>
      <c r="Y238" s="281"/>
      <c r="Z238" s="281"/>
      <c r="AA238" s="281"/>
      <c r="AB238" s="281"/>
      <c r="AC238" s="281"/>
      <c r="AD238" s="281"/>
      <c r="AE238" s="281"/>
      <c r="AF238" s="281"/>
      <c r="AG238" s="281"/>
      <c r="AH238" s="281"/>
      <c r="AI238" s="281"/>
      <c r="AJ238" s="281"/>
      <c r="AK238" s="281"/>
      <c r="AL238" s="281"/>
      <c r="AM238" s="281"/>
      <c r="AN238" s="281"/>
      <c r="AO238" s="281"/>
      <c r="AP238" s="281"/>
      <c r="AQ238" s="281"/>
      <c r="AR238" s="281"/>
      <c r="AS238" s="281"/>
      <c r="AT238" s="281"/>
      <c r="AU238" s="281"/>
      <c r="AV238" s="281"/>
      <c r="AW238" s="281"/>
      <c r="AX238" s="281"/>
      <c r="AY238" s="281"/>
      <c r="AZ238" s="281"/>
      <c r="BA238" s="281"/>
      <c r="BB238" s="281"/>
      <c r="BC238" s="281"/>
      <c r="BD238" s="281"/>
      <c r="BE238" s="281"/>
      <c r="BF238" s="281"/>
      <c r="BG238" s="281"/>
      <c r="BH238" s="281"/>
    </row>
    <row r="239" spans="1:60">
      <c r="A239" s="323" t="s">
        <v>35</v>
      </c>
      <c r="B239" s="6" t="s">
        <v>292</v>
      </c>
      <c r="C239" s="42"/>
      <c r="D239" s="42"/>
      <c r="E239" s="42"/>
      <c r="F239" s="42"/>
      <c r="G239" s="42"/>
      <c r="H239" s="42"/>
      <c r="I239" s="42"/>
      <c r="J239" s="42"/>
      <c r="K239" s="42"/>
      <c r="L239" s="42"/>
      <c r="M239" s="42"/>
      <c r="N239" s="42"/>
      <c r="O239" s="42"/>
      <c r="P239" s="42"/>
      <c r="Q239" s="42"/>
      <c r="R239" s="42"/>
      <c r="S239" s="42"/>
      <c r="T239" s="42"/>
    </row>
    <row r="240" spans="1:60">
      <c r="A240" s="323" t="s">
        <v>40</v>
      </c>
      <c r="B240" s="6" t="s">
        <v>293</v>
      </c>
      <c r="C240" s="42">
        <f>SUM(C241:C242)</f>
        <v>0</v>
      </c>
      <c r="D240" s="42">
        <f t="shared" ref="D240:T240" si="94">SUM(D241:D242)</f>
        <v>0</v>
      </c>
      <c r="E240" s="42">
        <f t="shared" si="94"/>
        <v>0</v>
      </c>
      <c r="F240" s="42">
        <f t="shared" si="94"/>
        <v>0</v>
      </c>
      <c r="G240" s="42">
        <f t="shared" si="94"/>
        <v>0</v>
      </c>
      <c r="H240" s="42">
        <f t="shared" si="94"/>
        <v>0</v>
      </c>
      <c r="I240" s="42">
        <f t="shared" si="94"/>
        <v>0</v>
      </c>
      <c r="J240" s="42">
        <f t="shared" si="94"/>
        <v>0</v>
      </c>
      <c r="K240" s="42">
        <f t="shared" si="94"/>
        <v>0</v>
      </c>
      <c r="L240" s="42">
        <f t="shared" si="94"/>
        <v>0</v>
      </c>
      <c r="M240" s="42">
        <f t="shared" si="94"/>
        <v>0</v>
      </c>
      <c r="N240" s="42">
        <f t="shared" si="94"/>
        <v>0</v>
      </c>
      <c r="O240" s="42">
        <f t="shared" si="94"/>
        <v>0</v>
      </c>
      <c r="P240" s="42">
        <f t="shared" si="94"/>
        <v>0</v>
      </c>
      <c r="Q240" s="42">
        <f t="shared" si="94"/>
        <v>0</v>
      </c>
      <c r="R240" s="42">
        <f t="shared" si="94"/>
        <v>0</v>
      </c>
      <c r="S240" s="42">
        <f t="shared" si="94"/>
        <v>0</v>
      </c>
      <c r="T240" s="42">
        <f t="shared" si="94"/>
        <v>0</v>
      </c>
    </row>
    <row r="241" spans="1:60">
      <c r="A241" s="287" t="s">
        <v>36</v>
      </c>
      <c r="B241" s="324" t="s">
        <v>294</v>
      </c>
      <c r="C241" s="42"/>
      <c r="D241" s="42"/>
      <c r="E241" s="42"/>
      <c r="F241" s="42"/>
      <c r="G241" s="42"/>
      <c r="H241" s="42"/>
      <c r="I241" s="42"/>
      <c r="J241" s="42"/>
      <c r="K241" s="42"/>
      <c r="L241" s="42"/>
      <c r="M241" s="42"/>
      <c r="N241" s="42"/>
      <c r="O241" s="42"/>
      <c r="P241" s="42"/>
      <c r="Q241" s="42"/>
      <c r="R241" s="42"/>
      <c r="S241" s="42"/>
      <c r="T241" s="42"/>
    </row>
    <row r="242" spans="1:60">
      <c r="A242" s="287" t="s">
        <v>39</v>
      </c>
      <c r="B242" s="324" t="s">
        <v>295</v>
      </c>
      <c r="C242" s="42"/>
      <c r="D242" s="42"/>
      <c r="E242" s="42"/>
      <c r="F242" s="42"/>
      <c r="G242" s="42"/>
      <c r="H242" s="42"/>
      <c r="I242" s="42"/>
      <c r="J242" s="42"/>
      <c r="K242" s="42"/>
      <c r="L242" s="42"/>
      <c r="M242" s="42"/>
      <c r="N242" s="42"/>
      <c r="O242" s="42"/>
      <c r="P242" s="42"/>
      <c r="Q242" s="42"/>
      <c r="R242" s="42"/>
      <c r="S242" s="42"/>
      <c r="T242" s="42"/>
    </row>
    <row r="243" spans="1:60">
      <c r="A243" s="323" t="s">
        <v>66</v>
      </c>
      <c r="B243" s="6" t="s">
        <v>296</v>
      </c>
      <c r="C243" s="42">
        <f>SUM(C244:C246)</f>
        <v>0</v>
      </c>
      <c r="D243" s="42">
        <f t="shared" ref="D243:T243" si="95">SUM(D244:D246)</f>
        <v>0</v>
      </c>
      <c r="E243" s="42">
        <f t="shared" si="95"/>
        <v>0</v>
      </c>
      <c r="F243" s="42">
        <f t="shared" si="95"/>
        <v>0</v>
      </c>
      <c r="G243" s="42">
        <f t="shared" si="95"/>
        <v>0</v>
      </c>
      <c r="H243" s="42">
        <f t="shared" si="95"/>
        <v>0</v>
      </c>
      <c r="I243" s="42">
        <f t="shared" si="95"/>
        <v>0</v>
      </c>
      <c r="J243" s="42">
        <f t="shared" si="95"/>
        <v>0</v>
      </c>
      <c r="K243" s="42">
        <f t="shared" si="95"/>
        <v>0</v>
      </c>
      <c r="L243" s="42">
        <f t="shared" si="95"/>
        <v>0</v>
      </c>
      <c r="M243" s="42">
        <f t="shared" si="95"/>
        <v>0</v>
      </c>
      <c r="N243" s="42">
        <f t="shared" si="95"/>
        <v>0</v>
      </c>
      <c r="O243" s="42">
        <f t="shared" si="95"/>
        <v>0</v>
      </c>
      <c r="P243" s="42">
        <f t="shared" si="95"/>
        <v>0</v>
      </c>
      <c r="Q243" s="42">
        <f t="shared" si="95"/>
        <v>0</v>
      </c>
      <c r="R243" s="42">
        <f t="shared" si="95"/>
        <v>0</v>
      </c>
      <c r="S243" s="42">
        <f t="shared" si="95"/>
        <v>0</v>
      </c>
      <c r="T243" s="42">
        <f t="shared" si="95"/>
        <v>0</v>
      </c>
    </row>
    <row r="244" spans="1:60">
      <c r="A244" s="287" t="s">
        <v>36</v>
      </c>
      <c r="B244" s="324" t="s">
        <v>297</v>
      </c>
      <c r="C244" s="42"/>
      <c r="D244" s="42"/>
      <c r="E244" s="42"/>
      <c r="F244" s="42"/>
      <c r="G244" s="42"/>
      <c r="H244" s="42"/>
      <c r="I244" s="42"/>
      <c r="J244" s="42"/>
      <c r="K244" s="42"/>
      <c r="L244" s="42"/>
      <c r="M244" s="42"/>
      <c r="N244" s="42"/>
      <c r="O244" s="42"/>
      <c r="P244" s="42"/>
      <c r="Q244" s="42"/>
      <c r="R244" s="42"/>
      <c r="S244" s="42"/>
      <c r="T244" s="42"/>
    </row>
    <row r="245" spans="1:60">
      <c r="A245" s="287" t="s">
        <v>39</v>
      </c>
      <c r="B245" s="324" t="s">
        <v>294</v>
      </c>
      <c r="C245" s="42"/>
      <c r="D245" s="42"/>
      <c r="E245" s="42"/>
      <c r="F245" s="42"/>
      <c r="G245" s="42"/>
      <c r="H245" s="42"/>
      <c r="I245" s="42"/>
      <c r="J245" s="42"/>
      <c r="K245" s="42"/>
      <c r="L245" s="42"/>
      <c r="M245" s="42"/>
      <c r="N245" s="42"/>
      <c r="O245" s="42"/>
      <c r="P245" s="42"/>
      <c r="Q245" s="42"/>
      <c r="R245" s="42"/>
      <c r="S245" s="42"/>
      <c r="T245" s="42"/>
    </row>
    <row r="246" spans="1:60">
      <c r="A246" s="287" t="s">
        <v>53</v>
      </c>
      <c r="B246" s="324" t="s">
        <v>298</v>
      </c>
      <c r="C246" s="42"/>
      <c r="D246" s="42"/>
      <c r="E246" s="42"/>
      <c r="F246" s="42"/>
      <c r="G246" s="42"/>
      <c r="H246" s="42"/>
      <c r="I246" s="42"/>
      <c r="J246" s="42"/>
      <c r="K246" s="42"/>
      <c r="L246" s="42"/>
      <c r="M246" s="42"/>
      <c r="N246" s="42"/>
      <c r="O246" s="42"/>
      <c r="P246" s="42"/>
      <c r="Q246" s="42"/>
      <c r="R246" s="42"/>
      <c r="S246" s="42"/>
      <c r="T246" s="42"/>
    </row>
    <row r="247" spans="1:60" ht="12.75" customHeight="1">
      <c r="A247" s="323" t="s">
        <v>67</v>
      </c>
      <c r="B247" s="6" t="s">
        <v>299</v>
      </c>
      <c r="C247" s="42">
        <f>C248+C249</f>
        <v>0</v>
      </c>
      <c r="D247" s="42">
        <f t="shared" ref="D247:T247" si="96">D248+D249</f>
        <v>0</v>
      </c>
      <c r="E247" s="42">
        <f t="shared" si="96"/>
        <v>0</v>
      </c>
      <c r="F247" s="42">
        <f t="shared" si="96"/>
        <v>0</v>
      </c>
      <c r="G247" s="42">
        <f t="shared" si="96"/>
        <v>0</v>
      </c>
      <c r="H247" s="42">
        <f t="shared" si="96"/>
        <v>0</v>
      </c>
      <c r="I247" s="42">
        <f t="shared" si="96"/>
        <v>0</v>
      </c>
      <c r="J247" s="42">
        <f t="shared" si="96"/>
        <v>0</v>
      </c>
      <c r="K247" s="42">
        <f t="shared" si="96"/>
        <v>0</v>
      </c>
      <c r="L247" s="42">
        <f t="shared" si="96"/>
        <v>0</v>
      </c>
      <c r="M247" s="42">
        <f t="shared" si="96"/>
        <v>0</v>
      </c>
      <c r="N247" s="42">
        <f t="shared" si="96"/>
        <v>0</v>
      </c>
      <c r="O247" s="42">
        <f t="shared" si="96"/>
        <v>0</v>
      </c>
      <c r="P247" s="42">
        <f t="shared" si="96"/>
        <v>0</v>
      </c>
      <c r="Q247" s="42">
        <f t="shared" si="96"/>
        <v>0</v>
      </c>
      <c r="R247" s="42">
        <f t="shared" si="96"/>
        <v>0</v>
      </c>
      <c r="S247" s="42">
        <f t="shared" si="96"/>
        <v>0</v>
      </c>
      <c r="T247" s="42">
        <f t="shared" si="96"/>
        <v>0</v>
      </c>
    </row>
    <row r="248" spans="1:60">
      <c r="A248" s="323" t="s">
        <v>36</v>
      </c>
      <c r="B248" s="324" t="s">
        <v>300</v>
      </c>
      <c r="C248" s="42"/>
      <c r="D248" s="42"/>
      <c r="E248" s="42"/>
      <c r="F248" s="42"/>
      <c r="G248" s="42"/>
      <c r="H248" s="42"/>
      <c r="I248" s="42"/>
      <c r="J248" s="42"/>
      <c r="K248" s="42"/>
      <c r="L248" s="42"/>
      <c r="M248" s="42"/>
      <c r="N248" s="42"/>
      <c r="O248" s="42"/>
      <c r="P248" s="42"/>
      <c r="Q248" s="42"/>
      <c r="R248" s="42"/>
      <c r="S248" s="42"/>
      <c r="T248" s="42"/>
    </row>
    <row r="249" spans="1:60">
      <c r="A249" s="323" t="s">
        <v>39</v>
      </c>
      <c r="B249" s="324" t="s">
        <v>301</v>
      </c>
      <c r="C249" s="42"/>
      <c r="D249" s="42"/>
      <c r="E249" s="42"/>
      <c r="F249" s="42"/>
      <c r="G249" s="42"/>
      <c r="H249" s="42"/>
      <c r="I249" s="42"/>
      <c r="J249" s="42"/>
      <c r="K249" s="42"/>
      <c r="L249" s="42"/>
      <c r="M249" s="42"/>
      <c r="N249" s="42"/>
      <c r="O249" s="42"/>
      <c r="P249" s="42"/>
      <c r="Q249" s="42"/>
      <c r="R249" s="42"/>
      <c r="S249" s="42"/>
      <c r="T249" s="42"/>
    </row>
    <row r="250" spans="1:60" s="282" customFormat="1">
      <c r="A250" s="330"/>
      <c r="B250" s="327" t="s">
        <v>302</v>
      </c>
      <c r="C250" s="39">
        <f>C231+C238</f>
        <v>0</v>
      </c>
      <c r="D250" s="39">
        <f t="shared" ref="D250:T250" si="97">D231+D238</f>
        <v>0</v>
      </c>
      <c r="E250" s="39">
        <f t="shared" si="97"/>
        <v>0</v>
      </c>
      <c r="F250" s="39">
        <f t="shared" si="97"/>
        <v>0</v>
      </c>
      <c r="G250" s="39">
        <f t="shared" si="97"/>
        <v>0</v>
      </c>
      <c r="H250" s="39">
        <f t="shared" si="97"/>
        <v>0</v>
      </c>
      <c r="I250" s="39">
        <f t="shared" si="97"/>
        <v>0</v>
      </c>
      <c r="J250" s="39">
        <f t="shared" si="97"/>
        <v>0</v>
      </c>
      <c r="K250" s="39">
        <f t="shared" si="97"/>
        <v>0</v>
      </c>
      <c r="L250" s="39">
        <f t="shared" si="97"/>
        <v>0</v>
      </c>
      <c r="M250" s="39">
        <f t="shared" si="97"/>
        <v>0</v>
      </c>
      <c r="N250" s="39">
        <f t="shared" si="97"/>
        <v>0</v>
      </c>
      <c r="O250" s="39">
        <f t="shared" si="97"/>
        <v>0</v>
      </c>
      <c r="P250" s="39">
        <f t="shared" si="97"/>
        <v>0</v>
      </c>
      <c r="Q250" s="39">
        <f t="shared" si="97"/>
        <v>0</v>
      </c>
      <c r="R250" s="39">
        <f t="shared" si="97"/>
        <v>0</v>
      </c>
      <c r="S250" s="39">
        <f t="shared" si="97"/>
        <v>0</v>
      </c>
      <c r="T250" s="39">
        <f t="shared" si="97"/>
        <v>0</v>
      </c>
      <c r="U250" s="281"/>
      <c r="V250" s="281"/>
      <c r="W250" s="281"/>
      <c r="X250" s="281"/>
      <c r="Y250" s="281"/>
      <c r="Z250" s="281"/>
      <c r="AA250" s="281"/>
      <c r="AB250" s="281"/>
      <c r="AC250" s="281"/>
      <c r="AD250" s="281"/>
      <c r="AE250" s="281"/>
      <c r="AF250" s="281"/>
      <c r="AG250" s="281"/>
      <c r="AH250" s="281"/>
      <c r="AI250" s="281"/>
      <c r="AJ250" s="281"/>
      <c r="AK250" s="281"/>
      <c r="AL250" s="281"/>
      <c r="AM250" s="281"/>
      <c r="AN250" s="281"/>
      <c r="AO250" s="281"/>
      <c r="AP250" s="281"/>
      <c r="AQ250" s="281"/>
      <c r="AR250" s="281"/>
      <c r="AS250" s="281"/>
      <c r="AT250" s="281"/>
      <c r="AU250" s="281"/>
      <c r="AV250" s="281"/>
      <c r="AW250" s="281"/>
      <c r="AX250" s="281"/>
      <c r="AY250" s="281"/>
      <c r="AZ250" s="281"/>
      <c r="BA250" s="281"/>
      <c r="BB250" s="281"/>
      <c r="BC250" s="281"/>
      <c r="BD250" s="281"/>
      <c r="BE250" s="281"/>
      <c r="BF250" s="281"/>
      <c r="BG250" s="281"/>
      <c r="BH250" s="281"/>
    </row>
    <row r="251" spans="1:60">
      <c r="A251" s="331"/>
      <c r="B251" s="332" t="s">
        <v>303</v>
      </c>
      <c r="C251" s="45">
        <f>C229-C250</f>
        <v>0</v>
      </c>
      <c r="D251" s="45">
        <f t="shared" ref="D251:T251" si="98">D229-D250</f>
        <v>0</v>
      </c>
      <c r="E251" s="45">
        <f t="shared" si="98"/>
        <v>0</v>
      </c>
      <c r="F251" s="45">
        <f t="shared" si="98"/>
        <v>0</v>
      </c>
      <c r="G251" s="45">
        <f t="shared" si="98"/>
        <v>0</v>
      </c>
      <c r="H251" s="45">
        <f t="shared" si="98"/>
        <v>0</v>
      </c>
      <c r="I251" s="45">
        <f t="shared" si="98"/>
        <v>0</v>
      </c>
      <c r="J251" s="45">
        <f t="shared" si="98"/>
        <v>0</v>
      </c>
      <c r="K251" s="45">
        <f t="shared" si="98"/>
        <v>0</v>
      </c>
      <c r="L251" s="45">
        <f t="shared" si="98"/>
        <v>0</v>
      </c>
      <c r="M251" s="45">
        <f t="shared" si="98"/>
        <v>0</v>
      </c>
      <c r="N251" s="45">
        <f t="shared" si="98"/>
        <v>0</v>
      </c>
      <c r="O251" s="45">
        <f t="shared" si="98"/>
        <v>0</v>
      </c>
      <c r="P251" s="45">
        <f t="shared" si="98"/>
        <v>0</v>
      </c>
      <c r="Q251" s="45">
        <f t="shared" si="98"/>
        <v>0</v>
      </c>
      <c r="R251" s="45">
        <f t="shared" si="98"/>
        <v>0</v>
      </c>
      <c r="S251" s="45">
        <f t="shared" si="98"/>
        <v>0</v>
      </c>
      <c r="T251" s="45">
        <f t="shared" si="98"/>
        <v>0</v>
      </c>
    </row>
    <row r="252" spans="1:60">
      <c r="A252" s="331"/>
      <c r="B252" s="333"/>
      <c r="C252" s="36"/>
      <c r="D252" s="36"/>
      <c r="E252" s="36"/>
      <c r="F252" s="36"/>
      <c r="G252" s="36"/>
      <c r="H252" s="36"/>
      <c r="I252" s="36"/>
      <c r="J252" s="36"/>
      <c r="K252" s="36"/>
      <c r="L252" s="36"/>
      <c r="M252" s="36"/>
      <c r="N252" s="36"/>
      <c r="O252" s="36"/>
      <c r="P252" s="36"/>
      <c r="Q252" s="36"/>
      <c r="R252" s="36"/>
      <c r="S252" s="36"/>
      <c r="T252" s="36"/>
    </row>
    <row r="253" spans="1:60" s="322" customFormat="1">
      <c r="A253" s="320" t="s">
        <v>423</v>
      </c>
      <c r="B253" s="28"/>
      <c r="C253" s="31"/>
      <c r="D253" s="31"/>
      <c r="E253" s="32"/>
      <c r="F253" s="32"/>
      <c r="G253" s="32"/>
      <c r="H253" s="32"/>
      <c r="I253" s="32"/>
      <c r="J253" s="32"/>
      <c r="K253" s="32"/>
      <c r="L253" s="32"/>
      <c r="M253" s="32"/>
      <c r="N253" s="32"/>
      <c r="O253" s="32"/>
      <c r="P253" s="32"/>
      <c r="Q253" s="32"/>
      <c r="R253" s="32"/>
      <c r="S253" s="32"/>
      <c r="T253" s="32"/>
      <c r="U253" s="321"/>
      <c r="V253" s="321"/>
      <c r="W253" s="321"/>
      <c r="X253" s="321"/>
      <c r="Y253" s="321"/>
      <c r="Z253" s="321"/>
      <c r="AA253" s="321"/>
      <c r="AB253" s="321"/>
      <c r="AC253" s="321"/>
      <c r="AD253" s="321"/>
      <c r="AE253" s="321"/>
      <c r="AF253" s="321"/>
      <c r="AG253" s="321"/>
      <c r="AH253" s="321"/>
      <c r="AI253" s="321"/>
      <c r="AJ253" s="321"/>
      <c r="AK253" s="321"/>
      <c r="AL253" s="321"/>
      <c r="AM253" s="321"/>
      <c r="AN253" s="321"/>
      <c r="AO253" s="321"/>
      <c r="AP253" s="321"/>
      <c r="AQ253" s="321"/>
      <c r="AR253" s="321"/>
      <c r="AS253" s="321"/>
      <c r="AT253" s="321"/>
      <c r="AU253" s="321"/>
      <c r="AV253" s="321"/>
      <c r="AW253" s="321"/>
      <c r="AX253" s="321"/>
      <c r="AY253" s="321"/>
      <c r="AZ253" s="321"/>
      <c r="BA253" s="321"/>
      <c r="BB253" s="321"/>
      <c r="BC253" s="321"/>
      <c r="BD253" s="321"/>
      <c r="BE253" s="321"/>
      <c r="BF253" s="321"/>
      <c r="BG253" s="321"/>
      <c r="BH253" s="321"/>
    </row>
    <row r="254" spans="1:60">
      <c r="A254" s="331"/>
      <c r="B254" s="333"/>
      <c r="C254" s="36"/>
      <c r="D254" s="36"/>
      <c r="E254" s="36"/>
      <c r="F254" s="36"/>
      <c r="G254" s="36"/>
      <c r="H254" s="36"/>
      <c r="I254" s="36"/>
      <c r="J254" s="36"/>
      <c r="K254" s="36"/>
      <c r="L254" s="36"/>
      <c r="M254" s="36"/>
      <c r="N254" s="36"/>
      <c r="O254" s="36"/>
      <c r="P254" s="36"/>
      <c r="Q254" s="36"/>
      <c r="R254" s="36"/>
      <c r="S254" s="36"/>
      <c r="T254" s="36"/>
    </row>
    <row r="255" spans="1:60" s="285" customFormat="1">
      <c r="A255" s="30" t="s">
        <v>31</v>
      </c>
      <c r="B255" s="57" t="s">
        <v>32</v>
      </c>
      <c r="C255" s="34" t="s">
        <v>33</v>
      </c>
      <c r="D255" s="34" t="s">
        <v>33</v>
      </c>
      <c r="E255" s="34" t="s">
        <v>33</v>
      </c>
      <c r="F255" s="34" t="s">
        <v>33</v>
      </c>
      <c r="G255" s="34" t="s">
        <v>33</v>
      </c>
      <c r="H255" s="34" t="s">
        <v>33</v>
      </c>
      <c r="I255" s="34" t="s">
        <v>33</v>
      </c>
      <c r="J255" s="34" t="s">
        <v>33</v>
      </c>
      <c r="K255" s="34" t="s">
        <v>33</v>
      </c>
      <c r="L255" s="34" t="s">
        <v>33</v>
      </c>
      <c r="M255" s="34" t="s">
        <v>33</v>
      </c>
      <c r="N255" s="34" t="s">
        <v>33</v>
      </c>
      <c r="O255" s="34" t="s">
        <v>33</v>
      </c>
      <c r="P255" s="34" t="s">
        <v>33</v>
      </c>
      <c r="Q255" s="34" t="s">
        <v>33</v>
      </c>
      <c r="R255" s="34" t="s">
        <v>33</v>
      </c>
      <c r="S255" s="34" t="s">
        <v>33</v>
      </c>
      <c r="T255" s="34" t="s">
        <v>33</v>
      </c>
    </row>
    <row r="256" spans="1:60">
      <c r="A256" s="3" t="s">
        <v>34</v>
      </c>
      <c r="B256" s="10" t="s">
        <v>266</v>
      </c>
      <c r="C256" s="40">
        <f>C257+C258+C261+C262+C263</f>
        <v>0</v>
      </c>
      <c r="D256" s="40">
        <f t="shared" ref="D256:T256" si="99">D257+D258+D261+D262+D263</f>
        <v>0</v>
      </c>
      <c r="E256" s="40">
        <f t="shared" si="99"/>
        <v>0</v>
      </c>
      <c r="F256" s="40">
        <f t="shared" si="99"/>
        <v>0</v>
      </c>
      <c r="G256" s="40">
        <f t="shared" si="99"/>
        <v>0</v>
      </c>
      <c r="H256" s="40">
        <f t="shared" si="99"/>
        <v>0</v>
      </c>
      <c r="I256" s="40">
        <f t="shared" si="99"/>
        <v>0</v>
      </c>
      <c r="J256" s="40">
        <f t="shared" si="99"/>
        <v>0</v>
      </c>
      <c r="K256" s="40">
        <f t="shared" si="99"/>
        <v>0</v>
      </c>
      <c r="L256" s="40">
        <f t="shared" si="99"/>
        <v>0</v>
      </c>
      <c r="M256" s="40">
        <f t="shared" si="99"/>
        <v>0</v>
      </c>
      <c r="N256" s="40">
        <f t="shared" si="99"/>
        <v>0</v>
      </c>
      <c r="O256" s="40">
        <f t="shared" si="99"/>
        <v>0</v>
      </c>
      <c r="P256" s="40">
        <f t="shared" si="99"/>
        <v>0</v>
      </c>
      <c r="Q256" s="40">
        <f t="shared" si="99"/>
        <v>0</v>
      </c>
      <c r="R256" s="40">
        <f t="shared" si="99"/>
        <v>0</v>
      </c>
      <c r="S256" s="40">
        <f t="shared" si="99"/>
        <v>0</v>
      </c>
      <c r="T256" s="40">
        <f t="shared" si="99"/>
        <v>0</v>
      </c>
    </row>
    <row r="257" spans="1:60">
      <c r="A257" s="323" t="s">
        <v>35</v>
      </c>
      <c r="B257" s="6" t="s">
        <v>267</v>
      </c>
      <c r="C257" s="42"/>
      <c r="D257" s="42"/>
      <c r="E257" s="42"/>
      <c r="F257" s="42"/>
      <c r="G257" s="42"/>
      <c r="H257" s="42"/>
      <c r="I257" s="42"/>
      <c r="J257" s="42"/>
      <c r="K257" s="42"/>
      <c r="L257" s="42"/>
      <c r="M257" s="42"/>
      <c r="N257" s="42"/>
      <c r="O257" s="42"/>
      <c r="P257" s="42"/>
      <c r="Q257" s="42"/>
      <c r="R257" s="42"/>
      <c r="S257" s="42"/>
      <c r="T257" s="42"/>
    </row>
    <row r="258" spans="1:60">
      <c r="A258" s="323" t="s">
        <v>40</v>
      </c>
      <c r="B258" s="6" t="s">
        <v>268</v>
      </c>
      <c r="C258" s="42">
        <f>C259+C260</f>
        <v>0</v>
      </c>
      <c r="D258" s="42">
        <f t="shared" ref="D258:T258" si="100">D259+D260</f>
        <v>0</v>
      </c>
      <c r="E258" s="42">
        <f t="shared" si="100"/>
        <v>0</v>
      </c>
      <c r="F258" s="42">
        <f t="shared" si="100"/>
        <v>0</v>
      </c>
      <c r="G258" s="42">
        <f t="shared" si="100"/>
        <v>0</v>
      </c>
      <c r="H258" s="42">
        <f t="shared" si="100"/>
        <v>0</v>
      </c>
      <c r="I258" s="42">
        <f t="shared" si="100"/>
        <v>0</v>
      </c>
      <c r="J258" s="42">
        <f t="shared" si="100"/>
        <v>0</v>
      </c>
      <c r="K258" s="42">
        <f t="shared" si="100"/>
        <v>0</v>
      </c>
      <c r="L258" s="42">
        <f t="shared" si="100"/>
        <v>0</v>
      </c>
      <c r="M258" s="42">
        <f t="shared" si="100"/>
        <v>0</v>
      </c>
      <c r="N258" s="42">
        <f t="shared" si="100"/>
        <v>0</v>
      </c>
      <c r="O258" s="42">
        <f t="shared" si="100"/>
        <v>0</v>
      </c>
      <c r="P258" s="42">
        <f t="shared" si="100"/>
        <v>0</v>
      </c>
      <c r="Q258" s="42">
        <f t="shared" si="100"/>
        <v>0</v>
      </c>
      <c r="R258" s="42">
        <f t="shared" si="100"/>
        <v>0</v>
      </c>
      <c r="S258" s="42">
        <f t="shared" si="100"/>
        <v>0</v>
      </c>
      <c r="T258" s="42">
        <f t="shared" si="100"/>
        <v>0</v>
      </c>
    </row>
    <row r="259" spans="1:60">
      <c r="A259" s="323" t="s">
        <v>36</v>
      </c>
      <c r="B259" s="324" t="s">
        <v>269</v>
      </c>
      <c r="C259" s="42"/>
      <c r="D259" s="42"/>
      <c r="E259" s="42"/>
      <c r="F259" s="42"/>
      <c r="G259" s="42"/>
      <c r="H259" s="42"/>
      <c r="I259" s="42"/>
      <c r="J259" s="42"/>
      <c r="K259" s="42"/>
      <c r="L259" s="42"/>
      <c r="M259" s="42"/>
      <c r="N259" s="42"/>
      <c r="O259" s="42"/>
      <c r="P259" s="42"/>
      <c r="Q259" s="42"/>
      <c r="R259" s="42"/>
      <c r="S259" s="42"/>
      <c r="T259" s="42"/>
    </row>
    <row r="260" spans="1:60">
      <c r="A260" s="323" t="s">
        <v>39</v>
      </c>
      <c r="B260" s="324" t="s">
        <v>270</v>
      </c>
      <c r="C260" s="42"/>
      <c r="D260" s="42"/>
      <c r="E260" s="42"/>
      <c r="F260" s="42"/>
      <c r="G260" s="42"/>
      <c r="H260" s="42"/>
      <c r="I260" s="42"/>
      <c r="J260" s="42"/>
      <c r="K260" s="42"/>
      <c r="L260" s="42"/>
      <c r="M260" s="42"/>
      <c r="N260" s="42"/>
      <c r="O260" s="42"/>
      <c r="P260" s="42"/>
      <c r="Q260" s="42"/>
      <c r="R260" s="42"/>
      <c r="S260" s="42"/>
      <c r="T260" s="42"/>
    </row>
    <row r="261" spans="1:60">
      <c r="A261" s="323" t="s">
        <v>66</v>
      </c>
      <c r="B261" s="6" t="s">
        <v>271</v>
      </c>
      <c r="C261" s="42"/>
      <c r="D261" s="42"/>
      <c r="E261" s="42"/>
      <c r="F261" s="42"/>
      <c r="G261" s="42"/>
      <c r="H261" s="42"/>
      <c r="I261" s="42"/>
      <c r="J261" s="42"/>
      <c r="K261" s="42"/>
      <c r="L261" s="42"/>
      <c r="M261" s="42"/>
      <c r="N261" s="42"/>
      <c r="O261" s="42"/>
      <c r="P261" s="42"/>
      <c r="Q261" s="42"/>
      <c r="R261" s="42"/>
      <c r="S261" s="42"/>
      <c r="T261" s="42"/>
    </row>
    <row r="262" spans="1:60">
      <c r="A262" s="323" t="s">
        <v>67</v>
      </c>
      <c r="B262" s="6" t="s">
        <v>272</v>
      </c>
      <c r="C262" s="42"/>
      <c r="D262" s="42"/>
      <c r="E262" s="42"/>
      <c r="F262" s="42"/>
      <c r="G262" s="42"/>
      <c r="H262" s="42"/>
      <c r="I262" s="42"/>
      <c r="J262" s="42"/>
      <c r="K262" s="42"/>
      <c r="L262" s="42"/>
      <c r="M262" s="42"/>
      <c r="N262" s="42"/>
      <c r="O262" s="42"/>
      <c r="P262" s="42"/>
      <c r="Q262" s="42"/>
      <c r="R262" s="42"/>
      <c r="S262" s="42"/>
      <c r="T262" s="42"/>
    </row>
    <row r="263" spans="1:60">
      <c r="A263" s="323" t="s">
        <v>68</v>
      </c>
      <c r="B263" s="6" t="s">
        <v>273</v>
      </c>
      <c r="C263" s="42"/>
      <c r="D263" s="42"/>
      <c r="E263" s="42"/>
      <c r="F263" s="42"/>
      <c r="G263" s="42"/>
      <c r="H263" s="42"/>
      <c r="I263" s="42"/>
      <c r="J263" s="42"/>
      <c r="K263" s="42"/>
      <c r="L263" s="42"/>
      <c r="M263" s="42"/>
      <c r="N263" s="42"/>
      <c r="O263" s="42"/>
      <c r="P263" s="42"/>
      <c r="Q263" s="42"/>
      <c r="R263" s="42"/>
      <c r="S263" s="42"/>
      <c r="T263" s="42"/>
    </row>
    <row r="264" spans="1:60">
      <c r="A264" s="3" t="s">
        <v>59</v>
      </c>
      <c r="B264" s="10" t="s">
        <v>274</v>
      </c>
      <c r="C264" s="40">
        <f>C265+C266+C267+C270</f>
        <v>0</v>
      </c>
      <c r="D264" s="40">
        <f t="shared" ref="D264:T264" si="101">D265+D266+D267+D270</f>
        <v>0</v>
      </c>
      <c r="E264" s="40">
        <f t="shared" si="101"/>
        <v>0</v>
      </c>
      <c r="F264" s="40">
        <f t="shared" si="101"/>
        <v>0</v>
      </c>
      <c r="G264" s="40">
        <f t="shared" si="101"/>
        <v>0</v>
      </c>
      <c r="H264" s="40">
        <f t="shared" si="101"/>
        <v>0</v>
      </c>
      <c r="I264" s="40">
        <f t="shared" si="101"/>
        <v>0</v>
      </c>
      <c r="J264" s="40">
        <f t="shared" si="101"/>
        <v>0</v>
      </c>
      <c r="K264" s="40">
        <f t="shared" si="101"/>
        <v>0</v>
      </c>
      <c r="L264" s="40">
        <f t="shared" si="101"/>
        <v>0</v>
      </c>
      <c r="M264" s="40">
        <f t="shared" si="101"/>
        <v>0</v>
      </c>
      <c r="N264" s="40">
        <f t="shared" si="101"/>
        <v>0</v>
      </c>
      <c r="O264" s="40">
        <f t="shared" si="101"/>
        <v>0</v>
      </c>
      <c r="P264" s="40">
        <f t="shared" si="101"/>
        <v>0</v>
      </c>
      <c r="Q264" s="40">
        <f t="shared" si="101"/>
        <v>0</v>
      </c>
      <c r="R264" s="40">
        <f t="shared" si="101"/>
        <v>0</v>
      </c>
      <c r="S264" s="40">
        <f t="shared" si="101"/>
        <v>0</v>
      </c>
      <c r="T264" s="40">
        <f t="shared" si="101"/>
        <v>0</v>
      </c>
    </row>
    <row r="265" spans="1:60" s="335" customFormat="1">
      <c r="A265" s="287" t="s">
        <v>35</v>
      </c>
      <c r="B265" s="6" t="s">
        <v>275</v>
      </c>
      <c r="C265" s="42"/>
      <c r="D265" s="42"/>
      <c r="E265" s="42"/>
      <c r="F265" s="42"/>
      <c r="G265" s="42"/>
      <c r="H265" s="42"/>
      <c r="I265" s="42"/>
      <c r="J265" s="42"/>
      <c r="K265" s="42"/>
      <c r="L265" s="42"/>
      <c r="M265" s="42"/>
      <c r="N265" s="42"/>
      <c r="O265" s="42"/>
      <c r="P265" s="42"/>
      <c r="Q265" s="42"/>
      <c r="R265" s="42"/>
      <c r="S265" s="42"/>
      <c r="T265" s="42"/>
      <c r="U265" s="334"/>
      <c r="V265" s="334"/>
      <c r="W265" s="334"/>
      <c r="X265" s="334"/>
      <c r="Y265" s="334"/>
      <c r="Z265" s="334"/>
      <c r="AA265" s="334"/>
      <c r="AB265" s="334"/>
      <c r="AC265" s="334"/>
      <c r="AD265" s="334"/>
      <c r="AE265" s="334"/>
      <c r="AF265" s="334"/>
      <c r="AG265" s="334"/>
      <c r="AH265" s="334"/>
      <c r="AI265" s="334"/>
      <c r="AJ265" s="334"/>
      <c r="AK265" s="334"/>
      <c r="AL265" s="334"/>
      <c r="AM265" s="334"/>
      <c r="AN265" s="334"/>
      <c r="AO265" s="334"/>
      <c r="AP265" s="334"/>
      <c r="AQ265" s="334"/>
      <c r="AR265" s="334"/>
      <c r="AS265" s="334"/>
      <c r="AT265" s="334"/>
      <c r="AU265" s="334"/>
      <c r="AV265" s="334"/>
      <c r="AW265" s="334"/>
      <c r="AX265" s="334"/>
      <c r="AY265" s="334"/>
      <c r="AZ265" s="334"/>
      <c r="BA265" s="334"/>
      <c r="BB265" s="334"/>
      <c r="BC265" s="334"/>
      <c r="BD265" s="334"/>
      <c r="BE265" s="334"/>
      <c r="BF265" s="334"/>
      <c r="BG265" s="334"/>
      <c r="BH265" s="334"/>
    </row>
    <row r="266" spans="1:60" s="335" customFormat="1">
      <c r="A266" s="287" t="s">
        <v>40</v>
      </c>
      <c r="B266" s="6" t="s">
        <v>276</v>
      </c>
      <c r="C266" s="42"/>
      <c r="D266" s="42"/>
      <c r="E266" s="42"/>
      <c r="F266" s="42"/>
      <c r="G266" s="42"/>
      <c r="H266" s="42"/>
      <c r="I266" s="42"/>
      <c r="J266" s="42"/>
      <c r="K266" s="42"/>
      <c r="L266" s="42"/>
      <c r="M266" s="42"/>
      <c r="N266" s="42"/>
      <c r="O266" s="42"/>
      <c r="P266" s="42"/>
      <c r="Q266" s="42"/>
      <c r="R266" s="42"/>
      <c r="S266" s="42"/>
      <c r="T266" s="42"/>
      <c r="U266" s="334"/>
      <c r="V266" s="334"/>
      <c r="W266" s="334"/>
      <c r="X266" s="334"/>
      <c r="Y266" s="334"/>
      <c r="Z266" s="334"/>
      <c r="AA266" s="334"/>
      <c r="AB266" s="334"/>
      <c r="AC266" s="334"/>
      <c r="AD266" s="334"/>
      <c r="AE266" s="334"/>
      <c r="AF266" s="334"/>
      <c r="AG266" s="334"/>
      <c r="AH266" s="334"/>
      <c r="AI266" s="334"/>
      <c r="AJ266" s="334"/>
      <c r="AK266" s="334"/>
      <c r="AL266" s="334"/>
      <c r="AM266" s="334"/>
      <c r="AN266" s="334"/>
      <c r="AO266" s="334"/>
      <c r="AP266" s="334"/>
      <c r="AQ266" s="334"/>
      <c r="AR266" s="334"/>
      <c r="AS266" s="334"/>
      <c r="AT266" s="334"/>
      <c r="AU266" s="334"/>
      <c r="AV266" s="334"/>
      <c r="AW266" s="334"/>
      <c r="AX266" s="334"/>
      <c r="AY266" s="334"/>
      <c r="AZ266" s="334"/>
      <c r="BA266" s="334"/>
      <c r="BB266" s="334"/>
      <c r="BC266" s="334"/>
      <c r="BD266" s="334"/>
      <c r="BE266" s="334"/>
      <c r="BF266" s="334"/>
      <c r="BG266" s="334"/>
      <c r="BH266" s="334"/>
    </row>
    <row r="267" spans="1:60">
      <c r="A267" s="323" t="s">
        <v>66</v>
      </c>
      <c r="B267" s="6" t="s">
        <v>277</v>
      </c>
      <c r="C267" s="42">
        <f>C268+C269</f>
        <v>0</v>
      </c>
      <c r="D267" s="42">
        <f t="shared" ref="D267:T267" si="102">D268+D269</f>
        <v>0</v>
      </c>
      <c r="E267" s="42">
        <f t="shared" si="102"/>
        <v>0</v>
      </c>
      <c r="F267" s="42">
        <f t="shared" si="102"/>
        <v>0</v>
      </c>
      <c r="G267" s="42">
        <f t="shared" si="102"/>
        <v>0</v>
      </c>
      <c r="H267" s="42">
        <f t="shared" si="102"/>
        <v>0</v>
      </c>
      <c r="I267" s="42">
        <f t="shared" si="102"/>
        <v>0</v>
      </c>
      <c r="J267" s="42">
        <f t="shared" si="102"/>
        <v>0</v>
      </c>
      <c r="K267" s="42">
        <f t="shared" si="102"/>
        <v>0</v>
      </c>
      <c r="L267" s="42">
        <f t="shared" si="102"/>
        <v>0</v>
      </c>
      <c r="M267" s="42">
        <f t="shared" si="102"/>
        <v>0</v>
      </c>
      <c r="N267" s="42">
        <f t="shared" si="102"/>
        <v>0</v>
      </c>
      <c r="O267" s="42">
        <f t="shared" si="102"/>
        <v>0</v>
      </c>
      <c r="P267" s="42">
        <f t="shared" si="102"/>
        <v>0</v>
      </c>
      <c r="Q267" s="42">
        <f t="shared" si="102"/>
        <v>0</v>
      </c>
      <c r="R267" s="42">
        <f t="shared" si="102"/>
        <v>0</v>
      </c>
      <c r="S267" s="42">
        <f t="shared" si="102"/>
        <v>0</v>
      </c>
      <c r="T267" s="42">
        <f t="shared" si="102"/>
        <v>0</v>
      </c>
    </row>
    <row r="268" spans="1:60">
      <c r="A268" s="323" t="s">
        <v>36</v>
      </c>
      <c r="B268" s="324" t="s">
        <v>278</v>
      </c>
      <c r="C268" s="42"/>
      <c r="D268" s="42"/>
      <c r="E268" s="42"/>
      <c r="F268" s="42"/>
      <c r="G268" s="42"/>
      <c r="H268" s="42"/>
      <c r="I268" s="42"/>
      <c r="J268" s="42"/>
      <c r="K268" s="42"/>
      <c r="L268" s="42"/>
      <c r="M268" s="42"/>
      <c r="N268" s="42"/>
      <c r="O268" s="42"/>
      <c r="P268" s="42"/>
      <c r="Q268" s="42"/>
      <c r="R268" s="42"/>
      <c r="S268" s="42"/>
      <c r="T268" s="42"/>
    </row>
    <row r="269" spans="1:60">
      <c r="A269" s="325" t="s">
        <v>39</v>
      </c>
      <c r="B269" s="326" t="s">
        <v>279</v>
      </c>
      <c r="C269" s="315">
        <f>C172</f>
        <v>0</v>
      </c>
      <c r="D269" s="315">
        <f t="shared" ref="D269:T269" si="103">D172</f>
        <v>0</v>
      </c>
      <c r="E269" s="315">
        <f t="shared" si="103"/>
        <v>0</v>
      </c>
      <c r="F269" s="315">
        <f t="shared" si="103"/>
        <v>0</v>
      </c>
      <c r="G269" s="315">
        <f t="shared" si="103"/>
        <v>0</v>
      </c>
      <c r="H269" s="315">
        <f t="shared" si="103"/>
        <v>0</v>
      </c>
      <c r="I269" s="315">
        <f t="shared" si="103"/>
        <v>0</v>
      </c>
      <c r="J269" s="315">
        <f t="shared" si="103"/>
        <v>0</v>
      </c>
      <c r="K269" s="315">
        <f t="shared" si="103"/>
        <v>0</v>
      </c>
      <c r="L269" s="315">
        <f t="shared" si="103"/>
        <v>0</v>
      </c>
      <c r="M269" s="315">
        <f t="shared" si="103"/>
        <v>0</v>
      </c>
      <c r="N269" s="315">
        <f t="shared" si="103"/>
        <v>0</v>
      </c>
      <c r="O269" s="315">
        <f t="shared" si="103"/>
        <v>0</v>
      </c>
      <c r="P269" s="315">
        <f t="shared" si="103"/>
        <v>0</v>
      </c>
      <c r="Q269" s="315">
        <f t="shared" si="103"/>
        <v>0</v>
      </c>
      <c r="R269" s="315">
        <f t="shared" si="103"/>
        <v>0</v>
      </c>
      <c r="S269" s="315">
        <f t="shared" si="103"/>
        <v>0</v>
      </c>
      <c r="T269" s="315">
        <f t="shared" si="103"/>
        <v>0</v>
      </c>
    </row>
    <row r="270" spans="1:60">
      <c r="A270" s="323" t="s">
        <v>67</v>
      </c>
      <c r="B270" s="6" t="s">
        <v>280</v>
      </c>
      <c r="C270" s="42"/>
      <c r="D270" s="42"/>
      <c r="E270" s="42"/>
      <c r="F270" s="42"/>
      <c r="G270" s="42"/>
      <c r="H270" s="42"/>
      <c r="I270" s="42"/>
      <c r="J270" s="42"/>
      <c r="K270" s="42"/>
      <c r="L270" s="42"/>
      <c r="M270" s="42"/>
      <c r="N270" s="42"/>
      <c r="O270" s="42"/>
      <c r="P270" s="42"/>
      <c r="Q270" s="42"/>
      <c r="R270" s="42"/>
      <c r="S270" s="42"/>
      <c r="T270" s="42"/>
    </row>
    <row r="271" spans="1:60">
      <c r="A271" s="2"/>
      <c r="B271" s="327" t="s">
        <v>281</v>
      </c>
      <c r="C271" s="39">
        <f>C256+C264</f>
        <v>0</v>
      </c>
      <c r="D271" s="39">
        <f t="shared" ref="D271:T271" si="104">D256+D264</f>
        <v>0</v>
      </c>
      <c r="E271" s="39">
        <f t="shared" si="104"/>
        <v>0</v>
      </c>
      <c r="F271" s="39">
        <f t="shared" si="104"/>
        <v>0</v>
      </c>
      <c r="G271" s="39">
        <f t="shared" si="104"/>
        <v>0</v>
      </c>
      <c r="H271" s="39">
        <f t="shared" si="104"/>
        <v>0</v>
      </c>
      <c r="I271" s="39">
        <f t="shared" si="104"/>
        <v>0</v>
      </c>
      <c r="J271" s="39">
        <f t="shared" si="104"/>
        <v>0</v>
      </c>
      <c r="K271" s="39">
        <f t="shared" si="104"/>
        <v>0</v>
      </c>
      <c r="L271" s="39">
        <f t="shared" si="104"/>
        <v>0</v>
      </c>
      <c r="M271" s="39">
        <f t="shared" si="104"/>
        <v>0</v>
      </c>
      <c r="N271" s="39">
        <f t="shared" si="104"/>
        <v>0</v>
      </c>
      <c r="O271" s="39">
        <f t="shared" si="104"/>
        <v>0</v>
      </c>
      <c r="P271" s="39">
        <f t="shared" si="104"/>
        <v>0</v>
      </c>
      <c r="Q271" s="39">
        <f t="shared" si="104"/>
        <v>0</v>
      </c>
      <c r="R271" s="39">
        <f t="shared" si="104"/>
        <v>0</v>
      </c>
      <c r="S271" s="39">
        <f t="shared" si="104"/>
        <v>0</v>
      </c>
      <c r="T271" s="39">
        <f t="shared" si="104"/>
        <v>0</v>
      </c>
    </row>
    <row r="272" spans="1:60">
      <c r="A272" s="16"/>
      <c r="B272" s="65" t="s">
        <v>282</v>
      </c>
      <c r="C272" s="328"/>
      <c r="D272" s="328"/>
      <c r="E272" s="328"/>
      <c r="F272" s="328"/>
      <c r="G272" s="328"/>
      <c r="H272" s="328"/>
      <c r="I272" s="328"/>
      <c r="J272" s="328"/>
      <c r="K272" s="328"/>
      <c r="L272" s="328"/>
      <c r="M272" s="328"/>
      <c r="N272" s="328"/>
      <c r="O272" s="328"/>
      <c r="P272" s="328"/>
      <c r="Q272" s="328"/>
      <c r="R272" s="328"/>
      <c r="S272" s="328"/>
      <c r="T272" s="328"/>
    </row>
    <row r="273" spans="1:60">
      <c r="A273" s="3" t="s">
        <v>34</v>
      </c>
      <c r="B273" s="10" t="s">
        <v>283</v>
      </c>
      <c r="C273" s="40">
        <f>SUM(C274:C279)</f>
        <v>0</v>
      </c>
      <c r="D273" s="40">
        <f t="shared" ref="D273:T273" si="105">SUM(D274:D279)</f>
        <v>0</v>
      </c>
      <c r="E273" s="40">
        <f t="shared" si="105"/>
        <v>0</v>
      </c>
      <c r="F273" s="40">
        <f t="shared" si="105"/>
        <v>0</v>
      </c>
      <c r="G273" s="40">
        <f t="shared" si="105"/>
        <v>0</v>
      </c>
      <c r="H273" s="40">
        <f t="shared" si="105"/>
        <v>0</v>
      </c>
      <c r="I273" s="40">
        <f t="shared" si="105"/>
        <v>0</v>
      </c>
      <c r="J273" s="40">
        <f t="shared" si="105"/>
        <v>0</v>
      </c>
      <c r="K273" s="40">
        <f t="shared" si="105"/>
        <v>0</v>
      </c>
      <c r="L273" s="40">
        <f t="shared" si="105"/>
        <v>0</v>
      </c>
      <c r="M273" s="40">
        <f t="shared" si="105"/>
        <v>0</v>
      </c>
      <c r="N273" s="40">
        <f t="shared" si="105"/>
        <v>0</v>
      </c>
      <c r="O273" s="40">
        <f t="shared" si="105"/>
        <v>0</v>
      </c>
      <c r="P273" s="40">
        <f t="shared" si="105"/>
        <v>0</v>
      </c>
      <c r="Q273" s="40">
        <f t="shared" si="105"/>
        <v>0</v>
      </c>
      <c r="R273" s="40">
        <f t="shared" si="105"/>
        <v>0</v>
      </c>
      <c r="S273" s="40">
        <f t="shared" si="105"/>
        <v>0</v>
      </c>
      <c r="T273" s="40">
        <f t="shared" si="105"/>
        <v>0</v>
      </c>
    </row>
    <row r="274" spans="1:60">
      <c r="A274" s="323" t="s">
        <v>35</v>
      </c>
      <c r="B274" s="6" t="s">
        <v>284</v>
      </c>
      <c r="C274" s="42"/>
      <c r="D274" s="42"/>
      <c r="E274" s="42"/>
      <c r="F274" s="42"/>
      <c r="G274" s="42"/>
      <c r="H274" s="42"/>
      <c r="I274" s="42"/>
      <c r="J274" s="42"/>
      <c r="K274" s="42"/>
      <c r="L274" s="42"/>
      <c r="M274" s="42"/>
      <c r="N274" s="42"/>
      <c r="O274" s="42"/>
      <c r="P274" s="42"/>
      <c r="Q274" s="42"/>
      <c r="R274" s="42"/>
      <c r="S274" s="42"/>
      <c r="T274" s="42"/>
    </row>
    <row r="275" spans="1:60">
      <c r="A275" s="323" t="s">
        <v>40</v>
      </c>
      <c r="B275" s="6" t="s">
        <v>285</v>
      </c>
      <c r="C275" s="42"/>
      <c r="D275" s="42"/>
      <c r="E275" s="42"/>
      <c r="F275" s="42"/>
      <c r="G275" s="42"/>
      <c r="H275" s="42"/>
      <c r="I275" s="42"/>
      <c r="J275" s="42"/>
      <c r="K275" s="42"/>
      <c r="L275" s="42"/>
      <c r="M275" s="42"/>
      <c r="N275" s="42"/>
      <c r="O275" s="42"/>
      <c r="P275" s="42"/>
      <c r="Q275" s="42"/>
      <c r="R275" s="42"/>
      <c r="S275" s="42"/>
      <c r="T275" s="42"/>
    </row>
    <row r="276" spans="1:60">
      <c r="A276" s="323" t="s">
        <v>66</v>
      </c>
      <c r="B276" s="6" t="s">
        <v>286</v>
      </c>
      <c r="C276" s="42"/>
      <c r="D276" s="42"/>
      <c r="E276" s="42"/>
      <c r="F276" s="42"/>
      <c r="G276" s="42"/>
      <c r="H276" s="42"/>
      <c r="I276" s="42"/>
      <c r="J276" s="42"/>
      <c r="K276" s="42"/>
      <c r="L276" s="42"/>
      <c r="M276" s="42"/>
      <c r="N276" s="42"/>
      <c r="O276" s="42"/>
      <c r="P276" s="42"/>
      <c r="Q276" s="42"/>
      <c r="R276" s="42"/>
      <c r="S276" s="42"/>
      <c r="T276" s="42"/>
    </row>
    <row r="277" spans="1:60" s="8" customFormat="1">
      <c r="A277" s="287" t="s">
        <v>67</v>
      </c>
      <c r="B277" s="6" t="s">
        <v>287</v>
      </c>
      <c r="C277" s="42"/>
      <c r="D277" s="42"/>
      <c r="E277" s="42"/>
      <c r="F277" s="42"/>
      <c r="G277" s="42"/>
      <c r="H277" s="42"/>
      <c r="I277" s="42"/>
      <c r="J277" s="42"/>
      <c r="K277" s="42"/>
      <c r="L277" s="42"/>
      <c r="M277" s="42"/>
      <c r="N277" s="42"/>
      <c r="O277" s="42"/>
      <c r="P277" s="42"/>
      <c r="Q277" s="42"/>
      <c r="R277" s="42"/>
      <c r="S277" s="42"/>
      <c r="T277" s="42"/>
      <c r="U277" s="297"/>
      <c r="V277" s="297"/>
      <c r="W277" s="297"/>
      <c r="X277" s="297"/>
      <c r="Y277" s="297"/>
      <c r="Z277" s="297"/>
      <c r="AA277" s="297"/>
      <c r="AB277" s="297"/>
      <c r="AC277" s="297"/>
      <c r="AD277" s="297"/>
      <c r="AE277" s="297"/>
      <c r="AF277" s="297"/>
      <c r="AG277" s="297"/>
      <c r="AH277" s="297"/>
      <c r="AI277" s="297"/>
      <c r="AJ277" s="297"/>
      <c r="AK277" s="297"/>
      <c r="AL277" s="297"/>
      <c r="AM277" s="297"/>
      <c r="AN277" s="297"/>
      <c r="AO277" s="297"/>
      <c r="AP277" s="297"/>
      <c r="AQ277" s="297"/>
      <c r="AR277" s="297"/>
      <c r="AS277" s="297"/>
      <c r="AT277" s="297"/>
      <c r="AU277" s="297"/>
      <c r="AV277" s="297"/>
      <c r="AW277" s="297"/>
      <c r="AX277" s="297"/>
      <c r="AY277" s="297"/>
      <c r="AZ277" s="297"/>
      <c r="BA277" s="297"/>
      <c r="BB277" s="297"/>
      <c r="BC277" s="297"/>
      <c r="BD277" s="297"/>
      <c r="BE277" s="297"/>
      <c r="BF277" s="297"/>
      <c r="BG277" s="297"/>
      <c r="BH277" s="297"/>
    </row>
    <row r="278" spans="1:60" s="8" customFormat="1">
      <c r="A278" s="323" t="s">
        <v>68</v>
      </c>
      <c r="B278" s="6" t="s">
        <v>288</v>
      </c>
      <c r="C278" s="42"/>
      <c r="D278" s="42"/>
      <c r="E278" s="42"/>
      <c r="F278" s="42"/>
      <c r="G278" s="42"/>
      <c r="H278" s="42"/>
      <c r="I278" s="42"/>
      <c r="J278" s="42"/>
      <c r="K278" s="42"/>
      <c r="L278" s="42"/>
      <c r="M278" s="42"/>
      <c r="N278" s="42"/>
      <c r="O278" s="42"/>
      <c r="P278" s="42"/>
      <c r="Q278" s="42"/>
      <c r="R278" s="42"/>
      <c r="S278" s="42"/>
      <c r="T278" s="42"/>
      <c r="U278" s="297"/>
      <c r="V278" s="297"/>
      <c r="W278" s="297"/>
      <c r="X278" s="297"/>
      <c r="Y278" s="297"/>
      <c r="Z278" s="297"/>
      <c r="AA278" s="297"/>
      <c r="AB278" s="297"/>
      <c r="AC278" s="297"/>
      <c r="AD278" s="297"/>
      <c r="AE278" s="297"/>
      <c r="AF278" s="297"/>
      <c r="AG278" s="297"/>
      <c r="AH278" s="297"/>
      <c r="AI278" s="297"/>
      <c r="AJ278" s="297"/>
      <c r="AK278" s="297"/>
      <c r="AL278" s="297"/>
      <c r="AM278" s="297"/>
      <c r="AN278" s="297"/>
      <c r="AO278" s="297"/>
      <c r="AP278" s="297"/>
      <c r="AQ278" s="297"/>
      <c r="AR278" s="297"/>
      <c r="AS278" s="297"/>
      <c r="AT278" s="297"/>
      <c r="AU278" s="297"/>
      <c r="AV278" s="297"/>
      <c r="AW278" s="297"/>
      <c r="AX278" s="297"/>
      <c r="AY278" s="297"/>
      <c r="AZ278" s="297"/>
      <c r="BA278" s="297"/>
      <c r="BB278" s="297"/>
      <c r="BC278" s="297"/>
      <c r="BD278" s="297"/>
      <c r="BE278" s="297"/>
      <c r="BF278" s="297"/>
      <c r="BG278" s="297"/>
      <c r="BH278" s="297"/>
    </row>
    <row r="279" spans="1:60" s="8" customFormat="1">
      <c r="A279" s="323" t="s">
        <v>289</v>
      </c>
      <c r="B279" s="6" t="s">
        <v>290</v>
      </c>
      <c r="C279" s="42">
        <f>C65</f>
        <v>0</v>
      </c>
      <c r="D279" s="42">
        <f t="shared" ref="D279:T279" si="106">D65</f>
        <v>0</v>
      </c>
      <c r="E279" s="42">
        <f t="shared" si="106"/>
        <v>0</v>
      </c>
      <c r="F279" s="42">
        <f t="shared" si="106"/>
        <v>0</v>
      </c>
      <c r="G279" s="42">
        <f t="shared" si="106"/>
        <v>0</v>
      </c>
      <c r="H279" s="42">
        <f t="shared" si="106"/>
        <v>0</v>
      </c>
      <c r="I279" s="42">
        <f t="shared" si="106"/>
        <v>0</v>
      </c>
      <c r="J279" s="42">
        <f t="shared" si="106"/>
        <v>0</v>
      </c>
      <c r="K279" s="42">
        <f t="shared" si="106"/>
        <v>0</v>
      </c>
      <c r="L279" s="42">
        <f t="shared" si="106"/>
        <v>0</v>
      </c>
      <c r="M279" s="42">
        <f t="shared" si="106"/>
        <v>0</v>
      </c>
      <c r="N279" s="42">
        <f t="shared" si="106"/>
        <v>0</v>
      </c>
      <c r="O279" s="42">
        <f t="shared" si="106"/>
        <v>0</v>
      </c>
      <c r="P279" s="42">
        <f t="shared" si="106"/>
        <v>0</v>
      </c>
      <c r="Q279" s="42">
        <f t="shared" si="106"/>
        <v>0</v>
      </c>
      <c r="R279" s="42">
        <f t="shared" si="106"/>
        <v>0</v>
      </c>
      <c r="S279" s="42">
        <f t="shared" si="106"/>
        <v>0</v>
      </c>
      <c r="T279" s="42">
        <f t="shared" si="106"/>
        <v>0</v>
      </c>
      <c r="U279" s="297"/>
      <c r="V279" s="297"/>
      <c r="W279" s="297"/>
      <c r="X279" s="297"/>
      <c r="Y279" s="297"/>
      <c r="Z279" s="297"/>
      <c r="AA279" s="297"/>
      <c r="AB279" s="297"/>
      <c r="AC279" s="297"/>
      <c r="AD279" s="297"/>
      <c r="AE279" s="297"/>
      <c r="AF279" s="297"/>
      <c r="AG279" s="297"/>
      <c r="AH279" s="297"/>
      <c r="AI279" s="297"/>
      <c r="AJ279" s="297"/>
      <c r="AK279" s="297"/>
      <c r="AL279" s="297"/>
      <c r="AM279" s="297"/>
      <c r="AN279" s="297"/>
      <c r="AO279" s="297"/>
      <c r="AP279" s="297"/>
      <c r="AQ279" s="297"/>
      <c r="AR279" s="297"/>
      <c r="AS279" s="297"/>
      <c r="AT279" s="297"/>
      <c r="AU279" s="297"/>
      <c r="AV279" s="297"/>
      <c r="AW279" s="297"/>
      <c r="AX279" s="297"/>
      <c r="AY279" s="297"/>
      <c r="AZ279" s="297"/>
      <c r="BA279" s="297"/>
      <c r="BB279" s="297"/>
      <c r="BC279" s="297"/>
      <c r="BD279" s="297"/>
      <c r="BE279" s="297"/>
      <c r="BF279" s="297"/>
      <c r="BG279" s="297"/>
      <c r="BH279" s="297"/>
    </row>
    <row r="280" spans="1:60" s="282" customFormat="1">
      <c r="A280" s="329" t="s">
        <v>59</v>
      </c>
      <c r="B280" s="10" t="s">
        <v>291</v>
      </c>
      <c r="C280" s="40">
        <f>C281+C282+C285+C289</f>
        <v>0</v>
      </c>
      <c r="D280" s="40">
        <f t="shared" ref="D280:T280" si="107">D281+D282+D285+D289</f>
        <v>0</v>
      </c>
      <c r="E280" s="40">
        <f t="shared" si="107"/>
        <v>0</v>
      </c>
      <c r="F280" s="40">
        <f t="shared" si="107"/>
        <v>0</v>
      </c>
      <c r="G280" s="40">
        <f t="shared" si="107"/>
        <v>0</v>
      </c>
      <c r="H280" s="40">
        <f t="shared" si="107"/>
        <v>0</v>
      </c>
      <c r="I280" s="40">
        <f t="shared" si="107"/>
        <v>0</v>
      </c>
      <c r="J280" s="40">
        <f t="shared" si="107"/>
        <v>0</v>
      </c>
      <c r="K280" s="40">
        <f t="shared" si="107"/>
        <v>0</v>
      </c>
      <c r="L280" s="40">
        <f t="shared" si="107"/>
        <v>0</v>
      </c>
      <c r="M280" s="40">
        <f t="shared" si="107"/>
        <v>0</v>
      </c>
      <c r="N280" s="40">
        <f t="shared" si="107"/>
        <v>0</v>
      </c>
      <c r="O280" s="40">
        <f t="shared" si="107"/>
        <v>0</v>
      </c>
      <c r="P280" s="40">
        <f t="shared" si="107"/>
        <v>0</v>
      </c>
      <c r="Q280" s="40">
        <f t="shared" si="107"/>
        <v>0</v>
      </c>
      <c r="R280" s="40">
        <f t="shared" si="107"/>
        <v>0</v>
      </c>
      <c r="S280" s="40">
        <f t="shared" si="107"/>
        <v>0</v>
      </c>
      <c r="T280" s="40">
        <f t="shared" si="107"/>
        <v>0</v>
      </c>
      <c r="U280" s="281"/>
      <c r="V280" s="281"/>
      <c r="W280" s="281"/>
      <c r="X280" s="281"/>
      <c r="Y280" s="281"/>
      <c r="Z280" s="281"/>
      <c r="AA280" s="281"/>
      <c r="AB280" s="281"/>
      <c r="AC280" s="281"/>
      <c r="AD280" s="281"/>
      <c r="AE280" s="281"/>
      <c r="AF280" s="281"/>
      <c r="AG280" s="281"/>
      <c r="AH280" s="281"/>
      <c r="AI280" s="281"/>
      <c r="AJ280" s="281"/>
      <c r="AK280" s="281"/>
      <c r="AL280" s="281"/>
      <c r="AM280" s="281"/>
      <c r="AN280" s="281"/>
      <c r="AO280" s="281"/>
      <c r="AP280" s="281"/>
      <c r="AQ280" s="281"/>
      <c r="AR280" s="281"/>
      <c r="AS280" s="281"/>
      <c r="AT280" s="281"/>
      <c r="AU280" s="281"/>
      <c r="AV280" s="281"/>
      <c r="AW280" s="281"/>
      <c r="AX280" s="281"/>
      <c r="AY280" s="281"/>
      <c r="AZ280" s="281"/>
      <c r="BA280" s="281"/>
      <c r="BB280" s="281"/>
      <c r="BC280" s="281"/>
      <c r="BD280" s="281"/>
      <c r="BE280" s="281"/>
      <c r="BF280" s="281"/>
      <c r="BG280" s="281"/>
      <c r="BH280" s="281"/>
    </row>
    <row r="281" spans="1:60" s="8" customFormat="1">
      <c r="A281" s="287" t="s">
        <v>35</v>
      </c>
      <c r="B281" s="6" t="s">
        <v>292</v>
      </c>
      <c r="C281" s="42"/>
      <c r="D281" s="42"/>
      <c r="E281" s="42"/>
      <c r="F281" s="42"/>
      <c r="G281" s="42"/>
      <c r="H281" s="42"/>
      <c r="I281" s="42"/>
      <c r="J281" s="42"/>
      <c r="K281" s="42"/>
      <c r="L281" s="42"/>
      <c r="M281" s="42"/>
      <c r="N281" s="42"/>
      <c r="O281" s="42"/>
      <c r="P281" s="42"/>
      <c r="Q281" s="42"/>
      <c r="R281" s="42"/>
      <c r="S281" s="42"/>
      <c r="T281" s="42"/>
      <c r="U281" s="297"/>
      <c r="V281" s="297"/>
      <c r="W281" s="297"/>
      <c r="X281" s="297"/>
      <c r="Y281" s="297"/>
      <c r="Z281" s="297"/>
      <c r="AA281" s="297"/>
      <c r="AB281" s="297"/>
      <c r="AC281" s="297"/>
      <c r="AD281" s="297"/>
      <c r="AE281" s="297"/>
      <c r="AF281" s="297"/>
      <c r="AG281" s="297"/>
      <c r="AH281" s="297"/>
      <c r="AI281" s="297"/>
      <c r="AJ281" s="297"/>
      <c r="AK281" s="297"/>
      <c r="AL281" s="297"/>
      <c r="AM281" s="297"/>
      <c r="AN281" s="297"/>
      <c r="AO281" s="297"/>
      <c r="AP281" s="297"/>
      <c r="AQ281" s="297"/>
      <c r="AR281" s="297"/>
      <c r="AS281" s="297"/>
      <c r="AT281" s="297"/>
      <c r="AU281" s="297"/>
      <c r="AV281" s="297"/>
      <c r="AW281" s="297"/>
      <c r="AX281" s="297"/>
      <c r="AY281" s="297"/>
      <c r="AZ281" s="297"/>
      <c r="BA281" s="297"/>
      <c r="BB281" s="297"/>
      <c r="BC281" s="297"/>
      <c r="BD281" s="297"/>
      <c r="BE281" s="297"/>
      <c r="BF281" s="297"/>
      <c r="BG281" s="297"/>
      <c r="BH281" s="297"/>
    </row>
    <row r="282" spans="1:60" s="8" customFormat="1">
      <c r="A282" s="287" t="s">
        <v>40</v>
      </c>
      <c r="B282" s="6" t="s">
        <v>293</v>
      </c>
      <c r="C282" s="42">
        <f>SUM(C283:C284)</f>
        <v>0</v>
      </c>
      <c r="D282" s="42">
        <f t="shared" ref="D282:T282" si="108">SUM(D283:D284)</f>
        <v>0</v>
      </c>
      <c r="E282" s="42">
        <f t="shared" si="108"/>
        <v>0</v>
      </c>
      <c r="F282" s="42">
        <f t="shared" si="108"/>
        <v>0</v>
      </c>
      <c r="G282" s="42">
        <f t="shared" si="108"/>
        <v>0</v>
      </c>
      <c r="H282" s="42">
        <f t="shared" si="108"/>
        <v>0</v>
      </c>
      <c r="I282" s="42">
        <f t="shared" si="108"/>
        <v>0</v>
      </c>
      <c r="J282" s="42">
        <f t="shared" si="108"/>
        <v>0</v>
      </c>
      <c r="K282" s="42">
        <f t="shared" si="108"/>
        <v>0</v>
      </c>
      <c r="L282" s="42">
        <f t="shared" si="108"/>
        <v>0</v>
      </c>
      <c r="M282" s="42">
        <f t="shared" si="108"/>
        <v>0</v>
      </c>
      <c r="N282" s="42">
        <f t="shared" si="108"/>
        <v>0</v>
      </c>
      <c r="O282" s="42">
        <f t="shared" si="108"/>
        <v>0</v>
      </c>
      <c r="P282" s="42">
        <f t="shared" si="108"/>
        <v>0</v>
      </c>
      <c r="Q282" s="42">
        <f t="shared" si="108"/>
        <v>0</v>
      </c>
      <c r="R282" s="42">
        <f t="shared" si="108"/>
        <v>0</v>
      </c>
      <c r="S282" s="42">
        <f t="shared" si="108"/>
        <v>0</v>
      </c>
      <c r="T282" s="42">
        <f t="shared" si="108"/>
        <v>0</v>
      </c>
      <c r="U282" s="297"/>
      <c r="V282" s="297"/>
      <c r="W282" s="297"/>
      <c r="X282" s="297"/>
      <c r="Y282" s="297"/>
      <c r="Z282" s="297"/>
      <c r="AA282" s="297"/>
      <c r="AB282" s="297"/>
      <c r="AC282" s="297"/>
      <c r="AD282" s="297"/>
      <c r="AE282" s="297"/>
      <c r="AF282" s="297"/>
      <c r="AG282" s="297"/>
      <c r="AH282" s="297"/>
      <c r="AI282" s="297"/>
      <c r="AJ282" s="297"/>
      <c r="AK282" s="297"/>
      <c r="AL282" s="297"/>
      <c r="AM282" s="297"/>
      <c r="AN282" s="297"/>
      <c r="AO282" s="297"/>
      <c r="AP282" s="297"/>
      <c r="AQ282" s="297"/>
      <c r="AR282" s="297"/>
      <c r="AS282" s="297"/>
      <c r="AT282" s="297"/>
      <c r="AU282" s="297"/>
      <c r="AV282" s="297"/>
      <c r="AW282" s="297"/>
      <c r="AX282" s="297"/>
      <c r="AY282" s="297"/>
      <c r="AZ282" s="297"/>
      <c r="BA282" s="297"/>
      <c r="BB282" s="297"/>
      <c r="BC282" s="297"/>
      <c r="BD282" s="297"/>
      <c r="BE282" s="297"/>
      <c r="BF282" s="297"/>
      <c r="BG282" s="297"/>
      <c r="BH282" s="297"/>
    </row>
    <row r="283" spans="1:60" s="8" customFormat="1">
      <c r="A283" s="287" t="s">
        <v>36</v>
      </c>
      <c r="B283" s="324" t="s">
        <v>294</v>
      </c>
      <c r="C283" s="42"/>
      <c r="D283" s="42"/>
      <c r="E283" s="42"/>
      <c r="F283" s="42"/>
      <c r="G283" s="42"/>
      <c r="H283" s="42"/>
      <c r="I283" s="42"/>
      <c r="J283" s="42"/>
      <c r="K283" s="42"/>
      <c r="L283" s="42"/>
      <c r="M283" s="42"/>
      <c r="N283" s="42"/>
      <c r="O283" s="42"/>
      <c r="P283" s="42"/>
      <c r="Q283" s="42"/>
      <c r="R283" s="42"/>
      <c r="S283" s="42"/>
      <c r="T283" s="42"/>
      <c r="U283" s="297"/>
      <c r="V283" s="297"/>
      <c r="W283" s="297"/>
      <c r="X283" s="297"/>
      <c r="Y283" s="297"/>
      <c r="Z283" s="297"/>
      <c r="AA283" s="297"/>
      <c r="AB283" s="297"/>
      <c r="AC283" s="297"/>
      <c r="AD283" s="297"/>
      <c r="AE283" s="297"/>
      <c r="AF283" s="297"/>
      <c r="AG283" s="297"/>
      <c r="AH283" s="297"/>
      <c r="AI283" s="297"/>
      <c r="AJ283" s="297"/>
      <c r="AK283" s="297"/>
      <c r="AL283" s="297"/>
      <c r="AM283" s="297"/>
      <c r="AN283" s="297"/>
      <c r="AO283" s="297"/>
      <c r="AP283" s="297"/>
      <c r="AQ283" s="297"/>
      <c r="AR283" s="297"/>
      <c r="AS283" s="297"/>
      <c r="AT283" s="297"/>
      <c r="AU283" s="297"/>
      <c r="AV283" s="297"/>
      <c r="AW283" s="297"/>
      <c r="AX283" s="297"/>
      <c r="AY283" s="297"/>
      <c r="AZ283" s="297"/>
      <c r="BA283" s="297"/>
      <c r="BB283" s="297"/>
      <c r="BC283" s="297"/>
      <c r="BD283" s="297"/>
      <c r="BE283" s="297"/>
      <c r="BF283" s="297"/>
      <c r="BG283" s="297"/>
      <c r="BH283" s="297"/>
    </row>
    <row r="284" spans="1:60" s="8" customFormat="1">
      <c r="A284" s="287" t="s">
        <v>39</v>
      </c>
      <c r="B284" s="324" t="s">
        <v>295</v>
      </c>
      <c r="C284" s="42"/>
      <c r="D284" s="42"/>
      <c r="E284" s="42"/>
      <c r="F284" s="42"/>
      <c r="G284" s="42"/>
      <c r="H284" s="42"/>
      <c r="I284" s="42"/>
      <c r="J284" s="42"/>
      <c r="K284" s="42"/>
      <c r="L284" s="42"/>
      <c r="M284" s="42"/>
      <c r="N284" s="42"/>
      <c r="O284" s="42"/>
      <c r="P284" s="42"/>
      <c r="Q284" s="42"/>
      <c r="R284" s="42"/>
      <c r="S284" s="42"/>
      <c r="T284" s="42"/>
      <c r="U284" s="297"/>
      <c r="V284" s="297"/>
      <c r="W284" s="297"/>
      <c r="X284" s="297"/>
      <c r="Y284" s="297"/>
      <c r="Z284" s="297"/>
      <c r="AA284" s="297"/>
      <c r="AB284" s="297"/>
      <c r="AC284" s="297"/>
      <c r="AD284" s="297"/>
      <c r="AE284" s="297"/>
      <c r="AF284" s="297"/>
      <c r="AG284" s="297"/>
      <c r="AH284" s="297"/>
      <c r="AI284" s="297"/>
      <c r="AJ284" s="297"/>
      <c r="AK284" s="297"/>
      <c r="AL284" s="297"/>
      <c r="AM284" s="297"/>
      <c r="AN284" s="297"/>
      <c r="AO284" s="297"/>
      <c r="AP284" s="297"/>
      <c r="AQ284" s="297"/>
      <c r="AR284" s="297"/>
      <c r="AS284" s="297"/>
      <c r="AT284" s="297"/>
      <c r="AU284" s="297"/>
      <c r="AV284" s="297"/>
      <c r="AW284" s="297"/>
      <c r="AX284" s="297"/>
      <c r="AY284" s="297"/>
      <c r="AZ284" s="297"/>
      <c r="BA284" s="297"/>
      <c r="BB284" s="297"/>
      <c r="BC284" s="297"/>
      <c r="BD284" s="297"/>
      <c r="BE284" s="297"/>
      <c r="BF284" s="297"/>
      <c r="BG284" s="297"/>
      <c r="BH284" s="297"/>
    </row>
    <row r="285" spans="1:60" s="8" customFormat="1">
      <c r="A285" s="287" t="s">
        <v>66</v>
      </c>
      <c r="B285" s="6" t="s">
        <v>296</v>
      </c>
      <c r="C285" s="42">
        <f>SUM(C286:C288)</f>
        <v>0</v>
      </c>
      <c r="D285" s="42">
        <f t="shared" ref="D285:T285" si="109">SUM(D286:D288)</f>
        <v>0</v>
      </c>
      <c r="E285" s="42">
        <f t="shared" si="109"/>
        <v>0</v>
      </c>
      <c r="F285" s="42">
        <f t="shared" si="109"/>
        <v>0</v>
      </c>
      <c r="G285" s="42">
        <f t="shared" si="109"/>
        <v>0</v>
      </c>
      <c r="H285" s="42">
        <f t="shared" si="109"/>
        <v>0</v>
      </c>
      <c r="I285" s="42">
        <f t="shared" si="109"/>
        <v>0</v>
      </c>
      <c r="J285" s="42">
        <f t="shared" si="109"/>
        <v>0</v>
      </c>
      <c r="K285" s="42">
        <f t="shared" si="109"/>
        <v>0</v>
      </c>
      <c r="L285" s="42">
        <f t="shared" si="109"/>
        <v>0</v>
      </c>
      <c r="M285" s="42">
        <f t="shared" si="109"/>
        <v>0</v>
      </c>
      <c r="N285" s="42">
        <f t="shared" si="109"/>
        <v>0</v>
      </c>
      <c r="O285" s="42">
        <f t="shared" si="109"/>
        <v>0</v>
      </c>
      <c r="P285" s="42">
        <f t="shared" si="109"/>
        <v>0</v>
      </c>
      <c r="Q285" s="42">
        <f t="shared" si="109"/>
        <v>0</v>
      </c>
      <c r="R285" s="42">
        <f t="shared" si="109"/>
        <v>0</v>
      </c>
      <c r="S285" s="42">
        <f t="shared" si="109"/>
        <v>0</v>
      </c>
      <c r="T285" s="42">
        <f t="shared" si="109"/>
        <v>0</v>
      </c>
      <c r="U285" s="297"/>
      <c r="V285" s="297"/>
      <c r="W285" s="297"/>
      <c r="X285" s="297"/>
      <c r="Y285" s="297"/>
      <c r="Z285" s="297"/>
      <c r="AA285" s="297"/>
      <c r="AB285" s="297"/>
      <c r="AC285" s="297"/>
      <c r="AD285" s="297"/>
      <c r="AE285" s="297"/>
      <c r="AF285" s="297"/>
      <c r="AG285" s="297"/>
      <c r="AH285" s="297"/>
      <c r="AI285" s="297"/>
      <c r="AJ285" s="297"/>
      <c r="AK285" s="297"/>
      <c r="AL285" s="297"/>
      <c r="AM285" s="297"/>
      <c r="AN285" s="297"/>
      <c r="AO285" s="297"/>
      <c r="AP285" s="297"/>
      <c r="AQ285" s="297"/>
      <c r="AR285" s="297"/>
      <c r="AS285" s="297"/>
      <c r="AT285" s="297"/>
      <c r="AU285" s="297"/>
      <c r="AV285" s="297"/>
      <c r="AW285" s="297"/>
      <c r="AX285" s="297"/>
      <c r="AY285" s="297"/>
      <c r="AZ285" s="297"/>
      <c r="BA285" s="297"/>
      <c r="BB285" s="297"/>
      <c r="BC285" s="297"/>
      <c r="BD285" s="297"/>
      <c r="BE285" s="297"/>
      <c r="BF285" s="297"/>
      <c r="BG285" s="297"/>
      <c r="BH285" s="297"/>
    </row>
    <row r="286" spans="1:60" s="8" customFormat="1">
      <c r="A286" s="287" t="s">
        <v>36</v>
      </c>
      <c r="B286" s="324" t="s">
        <v>297</v>
      </c>
      <c r="C286" s="42"/>
      <c r="D286" s="42"/>
      <c r="E286" s="42"/>
      <c r="F286" s="42"/>
      <c r="G286" s="42"/>
      <c r="H286" s="42"/>
      <c r="I286" s="42"/>
      <c r="J286" s="42"/>
      <c r="K286" s="42"/>
      <c r="L286" s="42"/>
      <c r="M286" s="42"/>
      <c r="N286" s="42"/>
      <c r="O286" s="42"/>
      <c r="P286" s="42"/>
      <c r="Q286" s="42"/>
      <c r="R286" s="42"/>
      <c r="S286" s="42"/>
      <c r="T286" s="42"/>
      <c r="U286" s="297"/>
      <c r="V286" s="297"/>
      <c r="W286" s="297"/>
      <c r="X286" s="297"/>
      <c r="Y286" s="297"/>
      <c r="Z286" s="297"/>
      <c r="AA286" s="297"/>
      <c r="AB286" s="297"/>
      <c r="AC286" s="297"/>
      <c r="AD286" s="297"/>
      <c r="AE286" s="297"/>
      <c r="AF286" s="297"/>
      <c r="AG286" s="297"/>
      <c r="AH286" s="297"/>
      <c r="AI286" s="297"/>
      <c r="AJ286" s="297"/>
      <c r="AK286" s="297"/>
      <c r="AL286" s="297"/>
      <c r="AM286" s="297"/>
      <c r="AN286" s="297"/>
      <c r="AO286" s="297"/>
      <c r="AP286" s="297"/>
      <c r="AQ286" s="297"/>
      <c r="AR286" s="297"/>
      <c r="AS286" s="297"/>
      <c r="AT286" s="297"/>
      <c r="AU286" s="297"/>
      <c r="AV286" s="297"/>
      <c r="AW286" s="297"/>
      <c r="AX286" s="297"/>
      <c r="AY286" s="297"/>
      <c r="AZ286" s="297"/>
      <c r="BA286" s="297"/>
      <c r="BB286" s="297"/>
      <c r="BC286" s="297"/>
      <c r="BD286" s="297"/>
      <c r="BE286" s="297"/>
      <c r="BF286" s="297"/>
      <c r="BG286" s="297"/>
      <c r="BH286" s="297"/>
    </row>
    <row r="287" spans="1:60" s="8" customFormat="1">
      <c r="A287" s="287" t="s">
        <v>39</v>
      </c>
      <c r="B287" s="324" t="s">
        <v>294</v>
      </c>
      <c r="C287" s="42"/>
      <c r="D287" s="42"/>
      <c r="E287" s="42"/>
      <c r="F287" s="42"/>
      <c r="G287" s="42"/>
      <c r="H287" s="42"/>
      <c r="I287" s="42"/>
      <c r="J287" s="42"/>
      <c r="K287" s="42"/>
      <c r="L287" s="42"/>
      <c r="M287" s="42"/>
      <c r="N287" s="42"/>
      <c r="O287" s="42"/>
      <c r="P287" s="42"/>
      <c r="Q287" s="42"/>
      <c r="R287" s="42"/>
      <c r="S287" s="42"/>
      <c r="T287" s="42"/>
      <c r="U287" s="297"/>
      <c r="V287" s="297"/>
      <c r="W287" s="297"/>
      <c r="X287" s="297"/>
      <c r="Y287" s="297"/>
      <c r="Z287" s="297"/>
      <c r="AA287" s="297"/>
      <c r="AB287" s="297"/>
      <c r="AC287" s="297"/>
      <c r="AD287" s="297"/>
      <c r="AE287" s="297"/>
      <c r="AF287" s="297"/>
      <c r="AG287" s="297"/>
      <c r="AH287" s="297"/>
      <c r="AI287" s="297"/>
      <c r="AJ287" s="297"/>
      <c r="AK287" s="297"/>
      <c r="AL287" s="297"/>
      <c r="AM287" s="297"/>
      <c r="AN287" s="297"/>
      <c r="AO287" s="297"/>
      <c r="AP287" s="297"/>
      <c r="AQ287" s="297"/>
      <c r="AR287" s="297"/>
      <c r="AS287" s="297"/>
      <c r="AT287" s="297"/>
      <c r="AU287" s="297"/>
      <c r="AV287" s="297"/>
      <c r="AW287" s="297"/>
      <c r="AX287" s="297"/>
      <c r="AY287" s="297"/>
      <c r="AZ287" s="297"/>
      <c r="BA287" s="297"/>
      <c r="BB287" s="297"/>
      <c r="BC287" s="297"/>
      <c r="BD287" s="297"/>
      <c r="BE287" s="297"/>
      <c r="BF287" s="297"/>
      <c r="BG287" s="297"/>
      <c r="BH287" s="297"/>
    </row>
    <row r="288" spans="1:60" s="8" customFormat="1">
      <c r="A288" s="287" t="s">
        <v>53</v>
      </c>
      <c r="B288" s="324" t="s">
        <v>298</v>
      </c>
      <c r="C288" s="42"/>
      <c r="D288" s="42"/>
      <c r="E288" s="42"/>
      <c r="F288" s="42"/>
      <c r="G288" s="42"/>
      <c r="H288" s="42"/>
      <c r="I288" s="42"/>
      <c r="J288" s="42"/>
      <c r="K288" s="42"/>
      <c r="L288" s="42"/>
      <c r="M288" s="42"/>
      <c r="N288" s="42"/>
      <c r="O288" s="42"/>
      <c r="P288" s="42"/>
      <c r="Q288" s="42"/>
      <c r="R288" s="42"/>
      <c r="S288" s="42"/>
      <c r="T288" s="42"/>
      <c r="U288" s="297"/>
      <c r="V288" s="297"/>
      <c r="W288" s="297"/>
      <c r="X288" s="297"/>
      <c r="Y288" s="297"/>
      <c r="Z288" s="297"/>
      <c r="AA288" s="297"/>
      <c r="AB288" s="297"/>
      <c r="AC288" s="297"/>
      <c r="AD288" s="297"/>
      <c r="AE288" s="297"/>
      <c r="AF288" s="297"/>
      <c r="AG288" s="297"/>
      <c r="AH288" s="297"/>
      <c r="AI288" s="297"/>
      <c r="AJ288" s="297"/>
      <c r="AK288" s="297"/>
      <c r="AL288" s="297"/>
      <c r="AM288" s="297"/>
      <c r="AN288" s="297"/>
      <c r="AO288" s="297"/>
      <c r="AP288" s="297"/>
      <c r="AQ288" s="297"/>
      <c r="AR288" s="297"/>
      <c r="AS288" s="297"/>
      <c r="AT288" s="297"/>
      <c r="AU288" s="297"/>
      <c r="AV288" s="297"/>
      <c r="AW288" s="297"/>
      <c r="AX288" s="297"/>
      <c r="AY288" s="297"/>
      <c r="AZ288" s="297"/>
      <c r="BA288" s="297"/>
      <c r="BB288" s="297"/>
      <c r="BC288" s="297"/>
      <c r="BD288" s="297"/>
      <c r="BE288" s="297"/>
      <c r="BF288" s="297"/>
      <c r="BG288" s="297"/>
      <c r="BH288" s="297"/>
    </row>
    <row r="289" spans="1:60" s="8" customFormat="1" ht="12.75" customHeight="1">
      <c r="A289" s="287" t="s">
        <v>67</v>
      </c>
      <c r="B289" s="6" t="s">
        <v>299</v>
      </c>
      <c r="C289" s="42"/>
      <c r="D289" s="42"/>
      <c r="E289" s="42"/>
      <c r="F289" s="42"/>
      <c r="G289" s="42"/>
      <c r="H289" s="42"/>
      <c r="I289" s="42"/>
      <c r="J289" s="42"/>
      <c r="K289" s="42"/>
      <c r="L289" s="42"/>
      <c r="M289" s="42"/>
      <c r="N289" s="42"/>
      <c r="O289" s="42"/>
      <c r="P289" s="42"/>
      <c r="Q289" s="42"/>
      <c r="R289" s="42"/>
      <c r="S289" s="42"/>
      <c r="T289" s="42"/>
      <c r="U289" s="297"/>
      <c r="V289" s="297"/>
      <c r="W289" s="297"/>
      <c r="X289" s="297"/>
      <c r="Y289" s="297"/>
      <c r="Z289" s="297"/>
      <c r="AA289" s="297"/>
      <c r="AB289" s="297"/>
      <c r="AC289" s="297"/>
      <c r="AD289" s="297"/>
      <c r="AE289" s="297"/>
      <c r="AF289" s="297"/>
      <c r="AG289" s="297"/>
      <c r="AH289" s="297"/>
      <c r="AI289" s="297"/>
      <c r="AJ289" s="297"/>
      <c r="AK289" s="297"/>
      <c r="AL289" s="297"/>
      <c r="AM289" s="297"/>
      <c r="AN289" s="297"/>
      <c r="AO289" s="297"/>
      <c r="AP289" s="297"/>
      <c r="AQ289" s="297"/>
      <c r="AR289" s="297"/>
      <c r="AS289" s="297"/>
      <c r="AT289" s="297"/>
      <c r="AU289" s="297"/>
      <c r="AV289" s="297"/>
      <c r="AW289" s="297"/>
      <c r="AX289" s="297"/>
      <c r="AY289" s="297"/>
      <c r="AZ289" s="297"/>
      <c r="BA289" s="297"/>
      <c r="BB289" s="297"/>
      <c r="BC289" s="297"/>
      <c r="BD289" s="297"/>
      <c r="BE289" s="297"/>
      <c r="BF289" s="297"/>
      <c r="BG289" s="297"/>
      <c r="BH289" s="297"/>
    </row>
    <row r="290" spans="1:60" s="282" customFormat="1">
      <c r="A290" s="330"/>
      <c r="B290" s="327" t="s">
        <v>302</v>
      </c>
      <c r="C290" s="39">
        <f>C273+C280</f>
        <v>0</v>
      </c>
      <c r="D290" s="39">
        <f t="shared" ref="D290:T290" si="110">D273+D280</f>
        <v>0</v>
      </c>
      <c r="E290" s="39">
        <f t="shared" si="110"/>
        <v>0</v>
      </c>
      <c r="F290" s="39">
        <f t="shared" si="110"/>
        <v>0</v>
      </c>
      <c r="G290" s="39">
        <f t="shared" si="110"/>
        <v>0</v>
      </c>
      <c r="H290" s="39">
        <f t="shared" si="110"/>
        <v>0</v>
      </c>
      <c r="I290" s="39">
        <f t="shared" si="110"/>
        <v>0</v>
      </c>
      <c r="J290" s="39">
        <f t="shared" si="110"/>
        <v>0</v>
      </c>
      <c r="K290" s="39">
        <f t="shared" si="110"/>
        <v>0</v>
      </c>
      <c r="L290" s="39">
        <f t="shared" si="110"/>
        <v>0</v>
      </c>
      <c r="M290" s="39">
        <f t="shared" si="110"/>
        <v>0</v>
      </c>
      <c r="N290" s="39">
        <f t="shared" si="110"/>
        <v>0</v>
      </c>
      <c r="O290" s="39">
        <f t="shared" si="110"/>
        <v>0</v>
      </c>
      <c r="P290" s="39">
        <f t="shared" si="110"/>
        <v>0</v>
      </c>
      <c r="Q290" s="39">
        <f t="shared" si="110"/>
        <v>0</v>
      </c>
      <c r="R290" s="39">
        <f t="shared" si="110"/>
        <v>0</v>
      </c>
      <c r="S290" s="39">
        <f t="shared" si="110"/>
        <v>0</v>
      </c>
      <c r="T290" s="39">
        <f t="shared" si="110"/>
        <v>0</v>
      </c>
      <c r="U290" s="281"/>
      <c r="V290" s="281"/>
      <c r="W290" s="281"/>
      <c r="X290" s="281"/>
      <c r="Y290" s="281"/>
      <c r="Z290" s="281"/>
      <c r="AA290" s="281"/>
      <c r="AB290" s="281"/>
      <c r="AC290" s="281"/>
      <c r="AD290" s="281"/>
      <c r="AE290" s="281"/>
      <c r="AF290" s="281"/>
      <c r="AG290" s="281"/>
      <c r="AH290" s="281"/>
      <c r="AI290" s="281"/>
      <c r="AJ290" s="281"/>
      <c r="AK290" s="281"/>
      <c r="AL290" s="281"/>
      <c r="AM290" s="281"/>
      <c r="AN290" s="281"/>
      <c r="AO290" s="281"/>
      <c r="AP290" s="281"/>
      <c r="AQ290" s="281"/>
      <c r="AR290" s="281"/>
      <c r="AS290" s="281"/>
      <c r="AT290" s="281"/>
      <c r="AU290" s="281"/>
      <c r="AV290" s="281"/>
      <c r="AW290" s="281"/>
      <c r="AX290" s="281"/>
      <c r="AY290" s="281"/>
      <c r="AZ290" s="281"/>
      <c r="BA290" s="281"/>
      <c r="BB290" s="281"/>
      <c r="BC290" s="281"/>
      <c r="BD290" s="281"/>
      <c r="BE290" s="281"/>
      <c r="BF290" s="281"/>
      <c r="BG290" s="281"/>
      <c r="BH290" s="281"/>
    </row>
    <row r="291" spans="1:60" s="303" customFormat="1">
      <c r="A291" s="336"/>
      <c r="B291" s="337" t="s">
        <v>303</v>
      </c>
      <c r="C291" s="338">
        <f>C271-C290</f>
        <v>0</v>
      </c>
      <c r="D291" s="338">
        <f t="shared" ref="D291:T291" si="111">D271-D290</f>
        <v>0</v>
      </c>
      <c r="E291" s="338">
        <f t="shared" si="111"/>
        <v>0</v>
      </c>
      <c r="F291" s="338">
        <f t="shared" si="111"/>
        <v>0</v>
      </c>
      <c r="G291" s="338">
        <f t="shared" si="111"/>
        <v>0</v>
      </c>
      <c r="H291" s="338">
        <f t="shared" si="111"/>
        <v>0</v>
      </c>
      <c r="I291" s="338">
        <f t="shared" si="111"/>
        <v>0</v>
      </c>
      <c r="J291" s="338">
        <f t="shared" si="111"/>
        <v>0</v>
      </c>
      <c r="K291" s="338">
        <f t="shared" si="111"/>
        <v>0</v>
      </c>
      <c r="L291" s="338">
        <f t="shared" si="111"/>
        <v>0</v>
      </c>
      <c r="M291" s="338">
        <f t="shared" si="111"/>
        <v>0</v>
      </c>
      <c r="N291" s="338">
        <f t="shared" si="111"/>
        <v>0</v>
      </c>
      <c r="O291" s="338">
        <f t="shared" si="111"/>
        <v>0</v>
      </c>
      <c r="P291" s="338">
        <f t="shared" si="111"/>
        <v>0</v>
      </c>
      <c r="Q291" s="338">
        <f t="shared" si="111"/>
        <v>0</v>
      </c>
      <c r="R291" s="338">
        <f t="shared" si="111"/>
        <v>0</v>
      </c>
      <c r="S291" s="338">
        <f t="shared" si="111"/>
        <v>0</v>
      </c>
      <c r="T291" s="338">
        <f t="shared" si="111"/>
        <v>0</v>
      </c>
      <c r="U291" s="302"/>
      <c r="V291" s="302"/>
      <c r="W291" s="302"/>
      <c r="X291" s="302"/>
      <c r="Y291" s="302"/>
      <c r="Z291" s="302"/>
      <c r="AA291" s="302"/>
      <c r="AB291" s="302"/>
      <c r="AC291" s="302"/>
      <c r="AD291" s="302"/>
      <c r="AE291" s="302"/>
      <c r="AF291" s="302"/>
      <c r="AG291" s="302"/>
      <c r="AH291" s="302"/>
      <c r="AI291" s="302"/>
      <c r="AJ291" s="302"/>
      <c r="AK291" s="302"/>
      <c r="AL291" s="302"/>
      <c r="AM291" s="302"/>
      <c r="AN291" s="302"/>
      <c r="AO291" s="302"/>
      <c r="AP291" s="302"/>
      <c r="AQ291" s="302"/>
      <c r="AR291" s="302"/>
      <c r="AS291" s="302"/>
      <c r="AT291" s="302"/>
      <c r="AU291" s="302"/>
      <c r="AV291" s="302"/>
      <c r="AW291" s="302"/>
      <c r="AX291" s="302"/>
      <c r="AY291" s="302"/>
      <c r="AZ291" s="302"/>
      <c r="BA291" s="302"/>
      <c r="BB291" s="302"/>
      <c r="BC291" s="302"/>
      <c r="BD291" s="302"/>
      <c r="BE291" s="302"/>
      <c r="BF291" s="302"/>
      <c r="BG291" s="302"/>
      <c r="BH291" s="302"/>
    </row>
    <row r="292" spans="1:60" s="303" customFormat="1">
      <c r="A292" s="336"/>
      <c r="B292" s="316"/>
      <c r="C292" s="317"/>
      <c r="D292" s="317"/>
      <c r="E292" s="317"/>
      <c r="F292" s="317"/>
      <c r="G292" s="317"/>
      <c r="H292" s="317"/>
      <c r="I292" s="317"/>
      <c r="J292" s="317"/>
      <c r="K292" s="317"/>
      <c r="L292" s="317"/>
      <c r="M292" s="317"/>
      <c r="N292" s="317"/>
      <c r="O292" s="317"/>
      <c r="P292" s="317"/>
      <c r="Q292" s="317"/>
      <c r="R292" s="317"/>
      <c r="S292" s="317"/>
      <c r="T292" s="317"/>
      <c r="U292" s="302"/>
      <c r="V292" s="302"/>
      <c r="W292" s="302"/>
      <c r="X292" s="302"/>
      <c r="Y292" s="302"/>
      <c r="Z292" s="302"/>
      <c r="AA292" s="302"/>
      <c r="AB292" s="302"/>
      <c r="AC292" s="302"/>
      <c r="AD292" s="302"/>
      <c r="AE292" s="302"/>
      <c r="AF292" s="302"/>
      <c r="AG292" s="302"/>
      <c r="AH292" s="302"/>
      <c r="AI292" s="302"/>
      <c r="AJ292" s="302"/>
      <c r="AK292" s="302"/>
      <c r="AL292" s="302"/>
      <c r="AM292" s="302"/>
      <c r="AN292" s="302"/>
      <c r="AO292" s="302"/>
      <c r="AP292" s="302"/>
      <c r="AQ292" s="302"/>
      <c r="AR292" s="302"/>
      <c r="AS292" s="302"/>
      <c r="AT292" s="302"/>
      <c r="AU292" s="302"/>
      <c r="AV292" s="302"/>
      <c r="AW292" s="302"/>
      <c r="AX292" s="302"/>
      <c r="AY292" s="302"/>
      <c r="AZ292" s="302"/>
      <c r="BA292" s="302"/>
      <c r="BB292" s="302"/>
      <c r="BC292" s="302"/>
      <c r="BD292" s="302"/>
      <c r="BE292" s="302"/>
      <c r="BF292" s="302"/>
      <c r="BG292" s="302"/>
      <c r="BH292" s="302"/>
    </row>
    <row r="293" spans="1:60" s="322" customFormat="1">
      <c r="A293" s="320" t="s">
        <v>424</v>
      </c>
      <c r="B293" s="28"/>
      <c r="C293" s="31"/>
      <c r="D293" s="31"/>
      <c r="E293" s="32"/>
      <c r="F293" s="32"/>
      <c r="G293" s="32"/>
      <c r="H293" s="32"/>
      <c r="I293" s="32"/>
      <c r="J293" s="32"/>
      <c r="K293" s="32"/>
      <c r="L293" s="32"/>
      <c r="M293" s="32"/>
      <c r="N293" s="32"/>
      <c r="O293" s="32"/>
      <c r="P293" s="32"/>
      <c r="Q293" s="32"/>
      <c r="R293" s="32"/>
      <c r="S293" s="32"/>
      <c r="T293" s="32"/>
      <c r="U293" s="321"/>
      <c r="V293" s="321"/>
      <c r="W293" s="321"/>
      <c r="X293" s="321"/>
      <c r="Y293" s="321"/>
      <c r="Z293" s="321"/>
      <c r="AA293" s="321"/>
      <c r="AB293" s="321"/>
      <c r="AC293" s="321"/>
      <c r="AD293" s="321"/>
      <c r="AE293" s="321"/>
      <c r="AF293" s="321"/>
      <c r="AG293" s="321"/>
      <c r="AH293" s="321"/>
      <c r="AI293" s="321"/>
      <c r="AJ293" s="321"/>
      <c r="AK293" s="321"/>
      <c r="AL293" s="321"/>
      <c r="AM293" s="321"/>
      <c r="AN293" s="321"/>
      <c r="AO293" s="321"/>
      <c r="AP293" s="321"/>
      <c r="AQ293" s="321"/>
      <c r="AR293" s="321"/>
      <c r="AS293" s="321"/>
      <c r="AT293" s="321"/>
      <c r="AU293" s="321"/>
      <c r="AV293" s="321"/>
      <c r="AW293" s="321"/>
      <c r="AX293" s="321"/>
      <c r="AY293" s="321"/>
      <c r="AZ293" s="321"/>
      <c r="BA293" s="321"/>
      <c r="BB293" s="321"/>
      <c r="BC293" s="321"/>
      <c r="BD293" s="321"/>
      <c r="BE293" s="321"/>
      <c r="BF293" s="321"/>
      <c r="BG293" s="321"/>
      <c r="BH293" s="321"/>
    </row>
    <row r="294" spans="1:60" s="303" customFormat="1">
      <c r="A294" s="336"/>
      <c r="B294" s="316"/>
      <c r="C294" s="317"/>
      <c r="D294" s="317"/>
      <c r="E294" s="317"/>
      <c r="F294" s="317"/>
      <c r="G294" s="317"/>
      <c r="H294" s="317"/>
      <c r="I294" s="317"/>
      <c r="J294" s="317"/>
      <c r="K294" s="317"/>
      <c r="L294" s="317"/>
      <c r="M294" s="317"/>
      <c r="N294" s="317"/>
      <c r="O294" s="317"/>
      <c r="P294" s="317"/>
      <c r="Q294" s="317"/>
      <c r="R294" s="317"/>
      <c r="S294" s="317"/>
      <c r="T294" s="317"/>
      <c r="U294" s="302"/>
      <c r="V294" s="302"/>
      <c r="W294" s="302"/>
      <c r="X294" s="302"/>
      <c r="Y294" s="302"/>
      <c r="Z294" s="302"/>
      <c r="AA294" s="302"/>
      <c r="AB294" s="302"/>
      <c r="AC294" s="302"/>
      <c r="AD294" s="302"/>
      <c r="AE294" s="302"/>
      <c r="AF294" s="302"/>
      <c r="AG294" s="302"/>
      <c r="AH294" s="302"/>
      <c r="AI294" s="302"/>
      <c r="AJ294" s="302"/>
      <c r="AK294" s="302"/>
      <c r="AL294" s="302"/>
      <c r="AM294" s="302"/>
      <c r="AN294" s="302"/>
      <c r="AO294" s="302"/>
      <c r="AP294" s="302"/>
      <c r="AQ294" s="302"/>
      <c r="AR294" s="302"/>
      <c r="AS294" s="302"/>
      <c r="AT294" s="302"/>
      <c r="AU294" s="302"/>
      <c r="AV294" s="302"/>
      <c r="AW294" s="302"/>
      <c r="AX294" s="302"/>
      <c r="AY294" s="302"/>
      <c r="AZ294" s="302"/>
      <c r="BA294" s="302"/>
      <c r="BB294" s="302"/>
      <c r="BC294" s="302"/>
      <c r="BD294" s="302"/>
      <c r="BE294" s="302"/>
      <c r="BF294" s="302"/>
      <c r="BG294" s="302"/>
      <c r="BH294" s="302"/>
    </row>
    <row r="295" spans="1:60" s="285" customFormat="1">
      <c r="A295" s="30" t="s">
        <v>31</v>
      </c>
      <c r="B295" s="57" t="s">
        <v>32</v>
      </c>
      <c r="C295" s="34" t="s">
        <v>33</v>
      </c>
      <c r="D295" s="34" t="s">
        <v>33</v>
      </c>
      <c r="E295" s="34" t="s">
        <v>33</v>
      </c>
      <c r="F295" s="34" t="s">
        <v>33</v>
      </c>
      <c r="G295" s="34" t="s">
        <v>33</v>
      </c>
      <c r="H295" s="34" t="s">
        <v>33</v>
      </c>
      <c r="I295" s="34" t="s">
        <v>33</v>
      </c>
      <c r="J295" s="34" t="s">
        <v>33</v>
      </c>
      <c r="K295" s="34" t="s">
        <v>33</v>
      </c>
      <c r="L295" s="34" t="s">
        <v>33</v>
      </c>
      <c r="M295" s="34" t="s">
        <v>33</v>
      </c>
      <c r="N295" s="34" t="s">
        <v>33</v>
      </c>
      <c r="O295" s="34" t="s">
        <v>33</v>
      </c>
      <c r="P295" s="34" t="s">
        <v>33</v>
      </c>
      <c r="Q295" s="34" t="s">
        <v>33</v>
      </c>
      <c r="R295" s="34" t="s">
        <v>33</v>
      </c>
      <c r="S295" s="34" t="s">
        <v>33</v>
      </c>
      <c r="T295" s="34" t="s">
        <v>33</v>
      </c>
    </row>
    <row r="296" spans="1:60">
      <c r="A296" s="3" t="s">
        <v>34</v>
      </c>
      <c r="B296" s="10" t="s">
        <v>266</v>
      </c>
      <c r="C296" s="40">
        <f>C297+C298+C301+C302+C303</f>
        <v>0</v>
      </c>
      <c r="D296" s="40">
        <f t="shared" ref="D296:T296" si="112">D297+D298+D301+D302+D303</f>
        <v>0</v>
      </c>
      <c r="E296" s="40">
        <f t="shared" si="112"/>
        <v>0</v>
      </c>
      <c r="F296" s="40">
        <f t="shared" si="112"/>
        <v>0</v>
      </c>
      <c r="G296" s="40">
        <f t="shared" si="112"/>
        <v>0</v>
      </c>
      <c r="H296" s="40">
        <f t="shared" si="112"/>
        <v>0</v>
      </c>
      <c r="I296" s="40">
        <f t="shared" si="112"/>
        <v>0</v>
      </c>
      <c r="J296" s="40">
        <f t="shared" si="112"/>
        <v>0</v>
      </c>
      <c r="K296" s="40">
        <f t="shared" si="112"/>
        <v>0</v>
      </c>
      <c r="L296" s="40">
        <f t="shared" si="112"/>
        <v>0</v>
      </c>
      <c r="M296" s="40">
        <f t="shared" si="112"/>
        <v>0</v>
      </c>
      <c r="N296" s="40">
        <f t="shared" si="112"/>
        <v>0</v>
      </c>
      <c r="O296" s="40">
        <f t="shared" si="112"/>
        <v>0</v>
      </c>
      <c r="P296" s="40">
        <f t="shared" si="112"/>
        <v>0</v>
      </c>
      <c r="Q296" s="40">
        <f t="shared" si="112"/>
        <v>0</v>
      </c>
      <c r="R296" s="40">
        <f t="shared" si="112"/>
        <v>0</v>
      </c>
      <c r="S296" s="40">
        <f t="shared" si="112"/>
        <v>0</v>
      </c>
      <c r="T296" s="40">
        <f t="shared" si="112"/>
        <v>0</v>
      </c>
    </row>
    <row r="297" spans="1:60" s="335" customFormat="1">
      <c r="A297" s="287" t="s">
        <v>35</v>
      </c>
      <c r="B297" s="6" t="s">
        <v>267</v>
      </c>
      <c r="C297" s="42">
        <f t="shared" ref="C297:T297" si="113">C257+C215</f>
        <v>0</v>
      </c>
      <c r="D297" s="42">
        <f t="shared" si="113"/>
        <v>0</v>
      </c>
      <c r="E297" s="42">
        <f t="shared" si="113"/>
        <v>0</v>
      </c>
      <c r="F297" s="42">
        <f t="shared" si="113"/>
        <v>0</v>
      </c>
      <c r="G297" s="42">
        <f t="shared" si="113"/>
        <v>0</v>
      </c>
      <c r="H297" s="42">
        <f t="shared" si="113"/>
        <v>0</v>
      </c>
      <c r="I297" s="42">
        <f t="shared" si="113"/>
        <v>0</v>
      </c>
      <c r="J297" s="42">
        <f t="shared" si="113"/>
        <v>0</v>
      </c>
      <c r="K297" s="42">
        <f t="shared" si="113"/>
        <v>0</v>
      </c>
      <c r="L297" s="42">
        <f t="shared" si="113"/>
        <v>0</v>
      </c>
      <c r="M297" s="42">
        <f t="shared" si="113"/>
        <v>0</v>
      </c>
      <c r="N297" s="42">
        <f t="shared" si="113"/>
        <v>0</v>
      </c>
      <c r="O297" s="42">
        <f t="shared" si="113"/>
        <v>0</v>
      </c>
      <c r="P297" s="42">
        <f t="shared" si="113"/>
        <v>0</v>
      </c>
      <c r="Q297" s="42">
        <f t="shared" si="113"/>
        <v>0</v>
      </c>
      <c r="R297" s="42">
        <f t="shared" si="113"/>
        <v>0</v>
      </c>
      <c r="S297" s="42">
        <f t="shared" si="113"/>
        <v>0</v>
      </c>
      <c r="T297" s="42">
        <f t="shared" si="113"/>
        <v>0</v>
      </c>
      <c r="U297" s="334"/>
      <c r="V297" s="334"/>
      <c r="W297" s="334"/>
      <c r="X297" s="334"/>
      <c r="Y297" s="334"/>
      <c r="Z297" s="334"/>
      <c r="AA297" s="334"/>
      <c r="AB297" s="334"/>
      <c r="AC297" s="334"/>
      <c r="AD297" s="334"/>
      <c r="AE297" s="334"/>
      <c r="AF297" s="334"/>
      <c r="AG297" s="334"/>
      <c r="AH297" s="334"/>
      <c r="AI297" s="334"/>
      <c r="AJ297" s="334"/>
      <c r="AK297" s="334"/>
      <c r="AL297" s="334"/>
      <c r="AM297" s="334"/>
      <c r="AN297" s="334"/>
      <c r="AO297" s="334"/>
      <c r="AP297" s="334"/>
      <c r="AQ297" s="334"/>
      <c r="AR297" s="334"/>
      <c r="AS297" s="334"/>
      <c r="AT297" s="334"/>
      <c r="AU297" s="334"/>
      <c r="AV297" s="334"/>
      <c r="AW297" s="334"/>
      <c r="AX297" s="334"/>
      <c r="AY297" s="334"/>
      <c r="AZ297" s="334"/>
      <c r="BA297" s="334"/>
      <c r="BB297" s="334"/>
      <c r="BC297" s="334"/>
      <c r="BD297" s="334"/>
      <c r="BE297" s="334"/>
      <c r="BF297" s="334"/>
      <c r="BG297" s="334"/>
      <c r="BH297" s="334"/>
    </row>
    <row r="298" spans="1:60">
      <c r="A298" s="323" t="s">
        <v>40</v>
      </c>
      <c r="B298" s="6" t="s">
        <v>268</v>
      </c>
      <c r="C298" s="42">
        <f>C299+C300</f>
        <v>0</v>
      </c>
      <c r="D298" s="42">
        <f t="shared" ref="D298:T298" si="114">D299+D300</f>
        <v>0</v>
      </c>
      <c r="E298" s="42">
        <f t="shared" si="114"/>
        <v>0</v>
      </c>
      <c r="F298" s="42">
        <f t="shared" si="114"/>
        <v>0</v>
      </c>
      <c r="G298" s="42">
        <f t="shared" si="114"/>
        <v>0</v>
      </c>
      <c r="H298" s="42">
        <f t="shared" si="114"/>
        <v>0</v>
      </c>
      <c r="I298" s="42">
        <f t="shared" si="114"/>
        <v>0</v>
      </c>
      <c r="J298" s="42">
        <f t="shared" si="114"/>
        <v>0</v>
      </c>
      <c r="K298" s="42">
        <f t="shared" si="114"/>
        <v>0</v>
      </c>
      <c r="L298" s="42">
        <f t="shared" si="114"/>
        <v>0</v>
      </c>
      <c r="M298" s="42">
        <f t="shared" si="114"/>
        <v>0</v>
      </c>
      <c r="N298" s="42">
        <f t="shared" si="114"/>
        <v>0</v>
      </c>
      <c r="O298" s="42">
        <f t="shared" si="114"/>
        <v>0</v>
      </c>
      <c r="P298" s="42">
        <f t="shared" si="114"/>
        <v>0</v>
      </c>
      <c r="Q298" s="42">
        <f t="shared" si="114"/>
        <v>0</v>
      </c>
      <c r="R298" s="42">
        <f t="shared" si="114"/>
        <v>0</v>
      </c>
      <c r="S298" s="42">
        <f t="shared" si="114"/>
        <v>0</v>
      </c>
      <c r="T298" s="42">
        <f t="shared" si="114"/>
        <v>0</v>
      </c>
    </row>
    <row r="299" spans="1:60" s="335" customFormat="1">
      <c r="A299" s="287" t="s">
        <v>36</v>
      </c>
      <c r="B299" s="324" t="s">
        <v>269</v>
      </c>
      <c r="C299" s="42">
        <f>C259+C217</f>
        <v>0</v>
      </c>
      <c r="D299" s="42">
        <f t="shared" ref="D299:T303" si="115">D259+D217</f>
        <v>0</v>
      </c>
      <c r="E299" s="42">
        <f t="shared" si="115"/>
        <v>0</v>
      </c>
      <c r="F299" s="42">
        <f t="shared" si="115"/>
        <v>0</v>
      </c>
      <c r="G299" s="42">
        <f t="shared" si="115"/>
        <v>0</v>
      </c>
      <c r="H299" s="42">
        <f t="shared" si="115"/>
        <v>0</v>
      </c>
      <c r="I299" s="42">
        <f t="shared" si="115"/>
        <v>0</v>
      </c>
      <c r="J299" s="42">
        <f t="shared" si="115"/>
        <v>0</v>
      </c>
      <c r="K299" s="42">
        <f t="shared" si="115"/>
        <v>0</v>
      </c>
      <c r="L299" s="42">
        <f t="shared" si="115"/>
        <v>0</v>
      </c>
      <c r="M299" s="42">
        <f t="shared" si="115"/>
        <v>0</v>
      </c>
      <c r="N299" s="42">
        <f t="shared" si="115"/>
        <v>0</v>
      </c>
      <c r="O299" s="42">
        <f t="shared" si="115"/>
        <v>0</v>
      </c>
      <c r="P299" s="42">
        <f t="shared" si="115"/>
        <v>0</v>
      </c>
      <c r="Q299" s="42">
        <f t="shared" si="115"/>
        <v>0</v>
      </c>
      <c r="R299" s="42">
        <f t="shared" si="115"/>
        <v>0</v>
      </c>
      <c r="S299" s="42">
        <f t="shared" si="115"/>
        <v>0</v>
      </c>
      <c r="T299" s="42">
        <f t="shared" si="115"/>
        <v>0</v>
      </c>
      <c r="U299" s="334"/>
      <c r="V299" s="334"/>
      <c r="W299" s="334"/>
      <c r="X299" s="334"/>
      <c r="Y299" s="334"/>
      <c r="Z299" s="334"/>
      <c r="AA299" s="334"/>
      <c r="AB299" s="334"/>
      <c r="AC299" s="334"/>
      <c r="AD299" s="334"/>
      <c r="AE299" s="334"/>
      <c r="AF299" s="334"/>
      <c r="AG299" s="334"/>
      <c r="AH299" s="334"/>
      <c r="AI299" s="334"/>
      <c r="AJ299" s="334"/>
      <c r="AK299" s="334"/>
      <c r="AL299" s="334"/>
      <c r="AM299" s="334"/>
      <c r="AN299" s="334"/>
      <c r="AO299" s="334"/>
      <c r="AP299" s="334"/>
      <c r="AQ299" s="334"/>
      <c r="AR299" s="334"/>
      <c r="AS299" s="334"/>
      <c r="AT299" s="334"/>
      <c r="AU299" s="334"/>
      <c r="AV299" s="334"/>
      <c r="AW299" s="334"/>
      <c r="AX299" s="334"/>
      <c r="AY299" s="334"/>
      <c r="AZ299" s="334"/>
      <c r="BA299" s="334"/>
      <c r="BB299" s="334"/>
      <c r="BC299" s="334"/>
      <c r="BD299" s="334"/>
      <c r="BE299" s="334"/>
      <c r="BF299" s="334"/>
      <c r="BG299" s="334"/>
      <c r="BH299" s="334"/>
    </row>
    <row r="300" spans="1:60" s="335" customFormat="1">
      <c r="A300" s="287" t="s">
        <v>39</v>
      </c>
      <c r="B300" s="324" t="s">
        <v>270</v>
      </c>
      <c r="C300" s="42">
        <f>C260+C218</f>
        <v>0</v>
      </c>
      <c r="D300" s="42">
        <f t="shared" si="115"/>
        <v>0</v>
      </c>
      <c r="E300" s="42">
        <f t="shared" si="115"/>
        <v>0</v>
      </c>
      <c r="F300" s="42">
        <f t="shared" si="115"/>
        <v>0</v>
      </c>
      <c r="G300" s="42">
        <f t="shared" si="115"/>
        <v>0</v>
      </c>
      <c r="H300" s="42">
        <f t="shared" si="115"/>
        <v>0</v>
      </c>
      <c r="I300" s="42">
        <f t="shared" si="115"/>
        <v>0</v>
      </c>
      <c r="J300" s="42">
        <f t="shared" si="115"/>
        <v>0</v>
      </c>
      <c r="K300" s="42">
        <f t="shared" si="115"/>
        <v>0</v>
      </c>
      <c r="L300" s="42">
        <f t="shared" si="115"/>
        <v>0</v>
      </c>
      <c r="M300" s="42">
        <f t="shared" si="115"/>
        <v>0</v>
      </c>
      <c r="N300" s="42">
        <f t="shared" si="115"/>
        <v>0</v>
      </c>
      <c r="O300" s="42">
        <f t="shared" si="115"/>
        <v>0</v>
      </c>
      <c r="P300" s="42">
        <f t="shared" si="115"/>
        <v>0</v>
      </c>
      <c r="Q300" s="42">
        <f t="shared" si="115"/>
        <v>0</v>
      </c>
      <c r="R300" s="42">
        <f t="shared" si="115"/>
        <v>0</v>
      </c>
      <c r="S300" s="42">
        <f t="shared" si="115"/>
        <v>0</v>
      </c>
      <c r="T300" s="42">
        <f t="shared" si="115"/>
        <v>0</v>
      </c>
      <c r="U300" s="334"/>
      <c r="V300" s="334"/>
      <c r="W300" s="334"/>
      <c r="X300" s="334"/>
      <c r="Y300" s="334"/>
      <c r="Z300" s="334"/>
      <c r="AA300" s="334"/>
      <c r="AB300" s="334"/>
      <c r="AC300" s="334"/>
      <c r="AD300" s="334"/>
      <c r="AE300" s="334"/>
      <c r="AF300" s="334"/>
      <c r="AG300" s="334"/>
      <c r="AH300" s="334"/>
      <c r="AI300" s="334"/>
      <c r="AJ300" s="334"/>
      <c r="AK300" s="334"/>
      <c r="AL300" s="334"/>
      <c r="AM300" s="334"/>
      <c r="AN300" s="334"/>
      <c r="AO300" s="334"/>
      <c r="AP300" s="334"/>
      <c r="AQ300" s="334"/>
      <c r="AR300" s="334"/>
      <c r="AS300" s="334"/>
      <c r="AT300" s="334"/>
      <c r="AU300" s="334"/>
      <c r="AV300" s="334"/>
      <c r="AW300" s="334"/>
      <c r="AX300" s="334"/>
      <c r="AY300" s="334"/>
      <c r="AZ300" s="334"/>
      <c r="BA300" s="334"/>
      <c r="BB300" s="334"/>
      <c r="BC300" s="334"/>
      <c r="BD300" s="334"/>
      <c r="BE300" s="334"/>
      <c r="BF300" s="334"/>
      <c r="BG300" s="334"/>
      <c r="BH300" s="334"/>
    </row>
    <row r="301" spans="1:60" s="335" customFormat="1">
      <c r="A301" s="287" t="s">
        <v>66</v>
      </c>
      <c r="B301" s="6" t="s">
        <v>271</v>
      </c>
      <c r="C301" s="42">
        <f>C261+C219</f>
        <v>0</v>
      </c>
      <c r="D301" s="42">
        <f t="shared" si="115"/>
        <v>0</v>
      </c>
      <c r="E301" s="42">
        <f t="shared" si="115"/>
        <v>0</v>
      </c>
      <c r="F301" s="42">
        <f t="shared" si="115"/>
        <v>0</v>
      </c>
      <c r="G301" s="42">
        <f t="shared" si="115"/>
        <v>0</v>
      </c>
      <c r="H301" s="42">
        <f t="shared" si="115"/>
        <v>0</v>
      </c>
      <c r="I301" s="42">
        <f t="shared" si="115"/>
        <v>0</v>
      </c>
      <c r="J301" s="42">
        <f t="shared" si="115"/>
        <v>0</v>
      </c>
      <c r="K301" s="42">
        <f t="shared" si="115"/>
        <v>0</v>
      </c>
      <c r="L301" s="42">
        <f t="shared" si="115"/>
        <v>0</v>
      </c>
      <c r="M301" s="42">
        <f t="shared" si="115"/>
        <v>0</v>
      </c>
      <c r="N301" s="42">
        <f t="shared" si="115"/>
        <v>0</v>
      </c>
      <c r="O301" s="42">
        <f t="shared" si="115"/>
        <v>0</v>
      </c>
      <c r="P301" s="42">
        <f t="shared" si="115"/>
        <v>0</v>
      </c>
      <c r="Q301" s="42">
        <f t="shared" si="115"/>
        <v>0</v>
      </c>
      <c r="R301" s="42">
        <f t="shared" si="115"/>
        <v>0</v>
      </c>
      <c r="S301" s="42">
        <f t="shared" si="115"/>
        <v>0</v>
      </c>
      <c r="T301" s="42">
        <f t="shared" si="115"/>
        <v>0</v>
      </c>
      <c r="U301" s="334"/>
      <c r="V301" s="334"/>
      <c r="W301" s="334"/>
      <c r="X301" s="334"/>
      <c r="Y301" s="334"/>
      <c r="Z301" s="334"/>
      <c r="AA301" s="334"/>
      <c r="AB301" s="334"/>
      <c r="AC301" s="334"/>
      <c r="AD301" s="334"/>
      <c r="AE301" s="334"/>
      <c r="AF301" s="334"/>
      <c r="AG301" s="334"/>
      <c r="AH301" s="334"/>
      <c r="AI301" s="334"/>
      <c r="AJ301" s="334"/>
      <c r="AK301" s="334"/>
      <c r="AL301" s="334"/>
      <c r="AM301" s="334"/>
      <c r="AN301" s="334"/>
      <c r="AO301" s="334"/>
      <c r="AP301" s="334"/>
      <c r="AQ301" s="334"/>
      <c r="AR301" s="334"/>
      <c r="AS301" s="334"/>
      <c r="AT301" s="334"/>
      <c r="AU301" s="334"/>
      <c r="AV301" s="334"/>
      <c r="AW301" s="334"/>
      <c r="AX301" s="334"/>
      <c r="AY301" s="334"/>
      <c r="AZ301" s="334"/>
      <c r="BA301" s="334"/>
      <c r="BB301" s="334"/>
      <c r="BC301" s="334"/>
      <c r="BD301" s="334"/>
      <c r="BE301" s="334"/>
      <c r="BF301" s="334"/>
      <c r="BG301" s="334"/>
      <c r="BH301" s="334"/>
    </row>
    <row r="302" spans="1:60" s="335" customFormat="1">
      <c r="A302" s="287" t="s">
        <v>67</v>
      </c>
      <c r="B302" s="6" t="s">
        <v>272</v>
      </c>
      <c r="C302" s="42">
        <f>C262+C220</f>
        <v>0</v>
      </c>
      <c r="D302" s="42">
        <f t="shared" si="115"/>
        <v>0</v>
      </c>
      <c r="E302" s="42">
        <f t="shared" si="115"/>
        <v>0</v>
      </c>
      <c r="F302" s="42">
        <f t="shared" si="115"/>
        <v>0</v>
      </c>
      <c r="G302" s="42">
        <f t="shared" si="115"/>
        <v>0</v>
      </c>
      <c r="H302" s="42">
        <f t="shared" si="115"/>
        <v>0</v>
      </c>
      <c r="I302" s="42">
        <f t="shared" si="115"/>
        <v>0</v>
      </c>
      <c r="J302" s="42">
        <f t="shared" si="115"/>
        <v>0</v>
      </c>
      <c r="K302" s="42">
        <f t="shared" si="115"/>
        <v>0</v>
      </c>
      <c r="L302" s="42">
        <f t="shared" si="115"/>
        <v>0</v>
      </c>
      <c r="M302" s="42">
        <f t="shared" si="115"/>
        <v>0</v>
      </c>
      <c r="N302" s="42">
        <f t="shared" si="115"/>
        <v>0</v>
      </c>
      <c r="O302" s="42">
        <f t="shared" si="115"/>
        <v>0</v>
      </c>
      <c r="P302" s="42">
        <f t="shared" si="115"/>
        <v>0</v>
      </c>
      <c r="Q302" s="42">
        <f t="shared" si="115"/>
        <v>0</v>
      </c>
      <c r="R302" s="42">
        <f t="shared" si="115"/>
        <v>0</v>
      </c>
      <c r="S302" s="42">
        <f t="shared" si="115"/>
        <v>0</v>
      </c>
      <c r="T302" s="42">
        <f t="shared" si="115"/>
        <v>0</v>
      </c>
      <c r="U302" s="334"/>
      <c r="V302" s="334"/>
      <c r="W302" s="334"/>
      <c r="X302" s="334"/>
      <c r="Y302" s="334"/>
      <c r="Z302" s="334"/>
      <c r="AA302" s="334"/>
      <c r="AB302" s="334"/>
      <c r="AC302" s="334"/>
      <c r="AD302" s="334"/>
      <c r="AE302" s="334"/>
      <c r="AF302" s="334"/>
      <c r="AG302" s="334"/>
      <c r="AH302" s="334"/>
      <c r="AI302" s="334"/>
      <c r="AJ302" s="334"/>
      <c r="AK302" s="334"/>
      <c r="AL302" s="334"/>
      <c r="AM302" s="334"/>
      <c r="AN302" s="334"/>
      <c r="AO302" s="334"/>
      <c r="AP302" s="334"/>
      <c r="AQ302" s="334"/>
      <c r="AR302" s="334"/>
      <c r="AS302" s="334"/>
      <c r="AT302" s="334"/>
      <c r="AU302" s="334"/>
      <c r="AV302" s="334"/>
      <c r="AW302" s="334"/>
      <c r="AX302" s="334"/>
      <c r="AY302" s="334"/>
      <c r="AZ302" s="334"/>
      <c r="BA302" s="334"/>
      <c r="BB302" s="334"/>
      <c r="BC302" s="334"/>
      <c r="BD302" s="334"/>
      <c r="BE302" s="334"/>
      <c r="BF302" s="334"/>
      <c r="BG302" s="334"/>
      <c r="BH302" s="334"/>
    </row>
    <row r="303" spans="1:60">
      <c r="A303" s="323" t="s">
        <v>68</v>
      </c>
      <c r="B303" s="6" t="s">
        <v>273</v>
      </c>
      <c r="C303" s="42">
        <f>C263+C221</f>
        <v>0</v>
      </c>
      <c r="D303" s="42">
        <f t="shared" si="115"/>
        <v>0</v>
      </c>
      <c r="E303" s="42">
        <f t="shared" si="115"/>
        <v>0</v>
      </c>
      <c r="F303" s="42">
        <f t="shared" si="115"/>
        <v>0</v>
      </c>
      <c r="G303" s="42">
        <f t="shared" si="115"/>
        <v>0</v>
      </c>
      <c r="H303" s="42">
        <f t="shared" si="115"/>
        <v>0</v>
      </c>
      <c r="I303" s="42">
        <f t="shared" si="115"/>
        <v>0</v>
      </c>
      <c r="J303" s="42">
        <f t="shared" si="115"/>
        <v>0</v>
      </c>
      <c r="K303" s="42">
        <f t="shared" si="115"/>
        <v>0</v>
      </c>
      <c r="L303" s="42">
        <f t="shared" si="115"/>
        <v>0</v>
      </c>
      <c r="M303" s="42">
        <f t="shared" si="115"/>
        <v>0</v>
      </c>
      <c r="N303" s="42">
        <f t="shared" si="115"/>
        <v>0</v>
      </c>
      <c r="O303" s="42">
        <f t="shared" si="115"/>
        <v>0</v>
      </c>
      <c r="P303" s="42">
        <f t="shared" si="115"/>
        <v>0</v>
      </c>
      <c r="Q303" s="42">
        <f t="shared" si="115"/>
        <v>0</v>
      </c>
      <c r="R303" s="42">
        <f t="shared" si="115"/>
        <v>0</v>
      </c>
      <c r="S303" s="42">
        <f t="shared" si="115"/>
        <v>0</v>
      </c>
      <c r="T303" s="42">
        <f t="shared" si="115"/>
        <v>0</v>
      </c>
    </row>
    <row r="304" spans="1:60">
      <c r="A304" s="3" t="s">
        <v>59</v>
      </c>
      <c r="B304" s="10" t="s">
        <v>274</v>
      </c>
      <c r="C304" s="40">
        <f>C305+C306+C307+C310</f>
        <v>0</v>
      </c>
      <c r="D304" s="40">
        <f t="shared" ref="D304:T304" si="116">D305+D306+D307+D310</f>
        <v>0</v>
      </c>
      <c r="E304" s="40">
        <f t="shared" si="116"/>
        <v>0</v>
      </c>
      <c r="F304" s="40">
        <f t="shared" si="116"/>
        <v>0</v>
      </c>
      <c r="G304" s="40">
        <f t="shared" si="116"/>
        <v>0</v>
      </c>
      <c r="H304" s="40">
        <f t="shared" si="116"/>
        <v>0</v>
      </c>
      <c r="I304" s="40">
        <f t="shared" si="116"/>
        <v>0</v>
      </c>
      <c r="J304" s="40">
        <f t="shared" si="116"/>
        <v>0</v>
      </c>
      <c r="K304" s="40">
        <f t="shared" si="116"/>
        <v>0</v>
      </c>
      <c r="L304" s="40">
        <f t="shared" si="116"/>
        <v>0</v>
      </c>
      <c r="M304" s="40">
        <f t="shared" si="116"/>
        <v>0</v>
      </c>
      <c r="N304" s="40">
        <f t="shared" si="116"/>
        <v>0</v>
      </c>
      <c r="O304" s="40">
        <f t="shared" si="116"/>
        <v>0</v>
      </c>
      <c r="P304" s="40">
        <f t="shared" si="116"/>
        <v>0</v>
      </c>
      <c r="Q304" s="40">
        <f t="shared" si="116"/>
        <v>0</v>
      </c>
      <c r="R304" s="40">
        <f t="shared" si="116"/>
        <v>0</v>
      </c>
      <c r="S304" s="40">
        <f t="shared" si="116"/>
        <v>0</v>
      </c>
      <c r="T304" s="40">
        <f t="shared" si="116"/>
        <v>0</v>
      </c>
    </row>
    <row r="305" spans="1:60" s="335" customFormat="1">
      <c r="A305" s="287" t="s">
        <v>35</v>
      </c>
      <c r="B305" s="6" t="s">
        <v>275</v>
      </c>
      <c r="C305" s="42">
        <f>C265+C223</f>
        <v>0</v>
      </c>
      <c r="D305" s="42">
        <f t="shared" ref="D305:T306" si="117">D265+D223</f>
        <v>0</v>
      </c>
      <c r="E305" s="42">
        <f t="shared" si="117"/>
        <v>0</v>
      </c>
      <c r="F305" s="42">
        <f t="shared" si="117"/>
        <v>0</v>
      </c>
      <c r="G305" s="42">
        <f t="shared" si="117"/>
        <v>0</v>
      </c>
      <c r="H305" s="42">
        <f t="shared" si="117"/>
        <v>0</v>
      </c>
      <c r="I305" s="42">
        <f t="shared" si="117"/>
        <v>0</v>
      </c>
      <c r="J305" s="42">
        <f t="shared" si="117"/>
        <v>0</v>
      </c>
      <c r="K305" s="42">
        <f t="shared" si="117"/>
        <v>0</v>
      </c>
      <c r="L305" s="42">
        <f t="shared" si="117"/>
        <v>0</v>
      </c>
      <c r="M305" s="42">
        <f t="shared" si="117"/>
        <v>0</v>
      </c>
      <c r="N305" s="42">
        <f t="shared" si="117"/>
        <v>0</v>
      </c>
      <c r="O305" s="42">
        <f t="shared" si="117"/>
        <v>0</v>
      </c>
      <c r="P305" s="42">
        <f t="shared" si="117"/>
        <v>0</v>
      </c>
      <c r="Q305" s="42">
        <f t="shared" si="117"/>
        <v>0</v>
      </c>
      <c r="R305" s="42">
        <f t="shared" si="117"/>
        <v>0</v>
      </c>
      <c r="S305" s="42">
        <f t="shared" si="117"/>
        <v>0</v>
      </c>
      <c r="T305" s="42">
        <f t="shared" si="117"/>
        <v>0</v>
      </c>
      <c r="U305" s="334"/>
      <c r="V305" s="334"/>
      <c r="W305" s="334"/>
      <c r="X305" s="334"/>
      <c r="Y305" s="334"/>
      <c r="Z305" s="334"/>
      <c r="AA305" s="334"/>
      <c r="AB305" s="334"/>
      <c r="AC305" s="334"/>
      <c r="AD305" s="334"/>
      <c r="AE305" s="334"/>
      <c r="AF305" s="334"/>
      <c r="AG305" s="334"/>
      <c r="AH305" s="334"/>
      <c r="AI305" s="334"/>
      <c r="AJ305" s="334"/>
      <c r="AK305" s="334"/>
      <c r="AL305" s="334"/>
      <c r="AM305" s="334"/>
      <c r="AN305" s="334"/>
      <c r="AO305" s="334"/>
      <c r="AP305" s="334"/>
      <c r="AQ305" s="334"/>
      <c r="AR305" s="334"/>
      <c r="AS305" s="334"/>
      <c r="AT305" s="334"/>
      <c r="AU305" s="334"/>
      <c r="AV305" s="334"/>
      <c r="AW305" s="334"/>
      <c r="AX305" s="334"/>
      <c r="AY305" s="334"/>
      <c r="AZ305" s="334"/>
      <c r="BA305" s="334"/>
      <c r="BB305" s="334"/>
      <c r="BC305" s="334"/>
      <c r="BD305" s="334"/>
      <c r="BE305" s="334"/>
      <c r="BF305" s="334"/>
      <c r="BG305" s="334"/>
      <c r="BH305" s="334"/>
    </row>
    <row r="306" spans="1:60" s="335" customFormat="1">
      <c r="A306" s="287" t="s">
        <v>40</v>
      </c>
      <c r="B306" s="6" t="s">
        <v>276</v>
      </c>
      <c r="C306" s="42">
        <f>C266+C224</f>
        <v>0</v>
      </c>
      <c r="D306" s="42">
        <f t="shared" si="117"/>
        <v>0</v>
      </c>
      <c r="E306" s="42">
        <f t="shared" si="117"/>
        <v>0</v>
      </c>
      <c r="F306" s="42">
        <f t="shared" si="117"/>
        <v>0</v>
      </c>
      <c r="G306" s="42">
        <f t="shared" si="117"/>
        <v>0</v>
      </c>
      <c r="H306" s="42">
        <f t="shared" si="117"/>
        <v>0</v>
      </c>
      <c r="I306" s="42">
        <f t="shared" si="117"/>
        <v>0</v>
      </c>
      <c r="J306" s="42">
        <f t="shared" si="117"/>
        <v>0</v>
      </c>
      <c r="K306" s="42">
        <f t="shared" si="117"/>
        <v>0</v>
      </c>
      <c r="L306" s="42">
        <f t="shared" si="117"/>
        <v>0</v>
      </c>
      <c r="M306" s="42">
        <f t="shared" si="117"/>
        <v>0</v>
      </c>
      <c r="N306" s="42">
        <f t="shared" si="117"/>
        <v>0</v>
      </c>
      <c r="O306" s="42">
        <f t="shared" si="117"/>
        <v>0</v>
      </c>
      <c r="P306" s="42">
        <f t="shared" si="117"/>
        <v>0</v>
      </c>
      <c r="Q306" s="42">
        <f t="shared" si="117"/>
        <v>0</v>
      </c>
      <c r="R306" s="42">
        <f t="shared" si="117"/>
        <v>0</v>
      </c>
      <c r="S306" s="42">
        <f t="shared" si="117"/>
        <v>0</v>
      </c>
      <c r="T306" s="42">
        <f t="shared" si="117"/>
        <v>0</v>
      </c>
      <c r="U306" s="334"/>
      <c r="V306" s="334"/>
      <c r="W306" s="334"/>
      <c r="X306" s="334"/>
      <c r="Y306" s="334"/>
      <c r="Z306" s="334"/>
      <c r="AA306" s="334"/>
      <c r="AB306" s="334"/>
      <c r="AC306" s="334"/>
      <c r="AD306" s="334"/>
      <c r="AE306" s="334"/>
      <c r="AF306" s="334"/>
      <c r="AG306" s="334"/>
      <c r="AH306" s="334"/>
      <c r="AI306" s="334"/>
      <c r="AJ306" s="334"/>
      <c r="AK306" s="334"/>
      <c r="AL306" s="334"/>
      <c r="AM306" s="334"/>
      <c r="AN306" s="334"/>
      <c r="AO306" s="334"/>
      <c r="AP306" s="334"/>
      <c r="AQ306" s="334"/>
      <c r="AR306" s="334"/>
      <c r="AS306" s="334"/>
      <c r="AT306" s="334"/>
      <c r="AU306" s="334"/>
      <c r="AV306" s="334"/>
      <c r="AW306" s="334"/>
      <c r="AX306" s="334"/>
      <c r="AY306" s="334"/>
      <c r="AZ306" s="334"/>
      <c r="BA306" s="334"/>
      <c r="BB306" s="334"/>
      <c r="BC306" s="334"/>
      <c r="BD306" s="334"/>
      <c r="BE306" s="334"/>
      <c r="BF306" s="334"/>
      <c r="BG306" s="334"/>
      <c r="BH306" s="334"/>
    </row>
    <row r="307" spans="1:60">
      <c r="A307" s="323" t="s">
        <v>66</v>
      </c>
      <c r="B307" s="6" t="s">
        <v>277</v>
      </c>
      <c r="C307" s="42">
        <f>C308+C309</f>
        <v>0</v>
      </c>
      <c r="D307" s="42">
        <f t="shared" ref="D307:T307" si="118">D308+D309</f>
        <v>0</v>
      </c>
      <c r="E307" s="42">
        <f t="shared" si="118"/>
        <v>0</v>
      </c>
      <c r="F307" s="42">
        <f t="shared" si="118"/>
        <v>0</v>
      </c>
      <c r="G307" s="42">
        <f t="shared" si="118"/>
        <v>0</v>
      </c>
      <c r="H307" s="42">
        <f t="shared" si="118"/>
        <v>0</v>
      </c>
      <c r="I307" s="42">
        <f t="shared" si="118"/>
        <v>0</v>
      </c>
      <c r="J307" s="42">
        <f t="shared" si="118"/>
        <v>0</v>
      </c>
      <c r="K307" s="42">
        <f t="shared" si="118"/>
        <v>0</v>
      </c>
      <c r="L307" s="42">
        <f t="shared" si="118"/>
        <v>0</v>
      </c>
      <c r="M307" s="42">
        <f t="shared" si="118"/>
        <v>0</v>
      </c>
      <c r="N307" s="42">
        <f t="shared" si="118"/>
        <v>0</v>
      </c>
      <c r="O307" s="42">
        <f t="shared" si="118"/>
        <v>0</v>
      </c>
      <c r="P307" s="42">
        <f t="shared" si="118"/>
        <v>0</v>
      </c>
      <c r="Q307" s="42">
        <f t="shared" si="118"/>
        <v>0</v>
      </c>
      <c r="R307" s="42">
        <f t="shared" si="118"/>
        <v>0</v>
      </c>
      <c r="S307" s="42">
        <f t="shared" si="118"/>
        <v>0</v>
      </c>
      <c r="T307" s="42">
        <f t="shared" si="118"/>
        <v>0</v>
      </c>
    </row>
    <row r="308" spans="1:60" s="335" customFormat="1">
      <c r="A308" s="287" t="s">
        <v>36</v>
      </c>
      <c r="B308" s="324" t="s">
        <v>278</v>
      </c>
      <c r="C308" s="42">
        <f>C268+C226</f>
        <v>0</v>
      </c>
      <c r="D308" s="42">
        <f t="shared" ref="D308:T308" si="119">D268+D226</f>
        <v>0</v>
      </c>
      <c r="E308" s="42">
        <f t="shared" si="119"/>
        <v>0</v>
      </c>
      <c r="F308" s="42">
        <f t="shared" si="119"/>
        <v>0</v>
      </c>
      <c r="G308" s="42">
        <f t="shared" si="119"/>
        <v>0</v>
      </c>
      <c r="H308" s="42">
        <f t="shared" si="119"/>
        <v>0</v>
      </c>
      <c r="I308" s="42">
        <f t="shared" si="119"/>
        <v>0</v>
      </c>
      <c r="J308" s="42">
        <f t="shared" si="119"/>
        <v>0</v>
      </c>
      <c r="K308" s="42">
        <f t="shared" si="119"/>
        <v>0</v>
      </c>
      <c r="L308" s="42">
        <f t="shared" si="119"/>
        <v>0</v>
      </c>
      <c r="M308" s="42">
        <f t="shared" si="119"/>
        <v>0</v>
      </c>
      <c r="N308" s="42">
        <f t="shared" si="119"/>
        <v>0</v>
      </c>
      <c r="O308" s="42">
        <f t="shared" si="119"/>
        <v>0</v>
      </c>
      <c r="P308" s="42">
        <f t="shared" si="119"/>
        <v>0</v>
      </c>
      <c r="Q308" s="42">
        <f t="shared" si="119"/>
        <v>0</v>
      </c>
      <c r="R308" s="42">
        <f t="shared" si="119"/>
        <v>0</v>
      </c>
      <c r="S308" s="42">
        <f t="shared" si="119"/>
        <v>0</v>
      </c>
      <c r="T308" s="42">
        <f t="shared" si="119"/>
        <v>0</v>
      </c>
      <c r="U308" s="334"/>
      <c r="V308" s="334"/>
      <c r="W308" s="334"/>
      <c r="X308" s="334"/>
      <c r="Y308" s="334"/>
      <c r="Z308" s="334"/>
      <c r="AA308" s="334"/>
      <c r="AB308" s="334"/>
      <c r="AC308" s="334"/>
      <c r="AD308" s="334"/>
      <c r="AE308" s="334"/>
      <c r="AF308" s="334"/>
      <c r="AG308" s="334"/>
      <c r="AH308" s="334"/>
      <c r="AI308" s="334"/>
      <c r="AJ308" s="334"/>
      <c r="AK308" s="334"/>
      <c r="AL308" s="334"/>
      <c r="AM308" s="334"/>
      <c r="AN308" s="334"/>
      <c r="AO308" s="334"/>
      <c r="AP308" s="334"/>
      <c r="AQ308" s="334"/>
      <c r="AR308" s="334"/>
      <c r="AS308" s="334"/>
      <c r="AT308" s="334"/>
      <c r="AU308" s="334"/>
      <c r="AV308" s="334"/>
      <c r="AW308" s="334"/>
      <c r="AX308" s="334"/>
      <c r="AY308" s="334"/>
      <c r="AZ308" s="334"/>
      <c r="BA308" s="334"/>
      <c r="BB308" s="334"/>
      <c r="BC308" s="334"/>
      <c r="BD308" s="334"/>
      <c r="BE308" s="334"/>
      <c r="BF308" s="334"/>
      <c r="BG308" s="334"/>
      <c r="BH308" s="334"/>
    </row>
    <row r="309" spans="1:60" s="335" customFormat="1">
      <c r="A309" s="339" t="s">
        <v>39</v>
      </c>
      <c r="B309" s="326" t="s">
        <v>279</v>
      </c>
      <c r="C309" s="315">
        <f t="shared" ref="C309:T309" si="120">C209</f>
        <v>0</v>
      </c>
      <c r="D309" s="315">
        <f t="shared" si="120"/>
        <v>0</v>
      </c>
      <c r="E309" s="315">
        <f t="shared" si="120"/>
        <v>0</v>
      </c>
      <c r="F309" s="315">
        <f t="shared" si="120"/>
        <v>0</v>
      </c>
      <c r="G309" s="315">
        <f t="shared" si="120"/>
        <v>0</v>
      </c>
      <c r="H309" s="315">
        <f t="shared" si="120"/>
        <v>0</v>
      </c>
      <c r="I309" s="315">
        <f t="shared" si="120"/>
        <v>0</v>
      </c>
      <c r="J309" s="315">
        <f t="shared" si="120"/>
        <v>0</v>
      </c>
      <c r="K309" s="315">
        <f t="shared" si="120"/>
        <v>0</v>
      </c>
      <c r="L309" s="315">
        <f t="shared" si="120"/>
        <v>0</v>
      </c>
      <c r="M309" s="315">
        <f t="shared" si="120"/>
        <v>0</v>
      </c>
      <c r="N309" s="315">
        <f t="shared" si="120"/>
        <v>0</v>
      </c>
      <c r="O309" s="315">
        <f t="shared" si="120"/>
        <v>0</v>
      </c>
      <c r="P309" s="315">
        <f t="shared" si="120"/>
        <v>0</v>
      </c>
      <c r="Q309" s="315">
        <f t="shared" si="120"/>
        <v>0</v>
      </c>
      <c r="R309" s="315">
        <f t="shared" si="120"/>
        <v>0</v>
      </c>
      <c r="S309" s="315">
        <f t="shared" si="120"/>
        <v>0</v>
      </c>
      <c r="T309" s="315">
        <f t="shared" si="120"/>
        <v>0</v>
      </c>
      <c r="U309" s="334"/>
      <c r="V309" s="334"/>
      <c r="W309" s="334"/>
      <c r="X309" s="334"/>
      <c r="Y309" s="334"/>
      <c r="Z309" s="334"/>
      <c r="AA309" s="334"/>
      <c r="AB309" s="334"/>
      <c r="AC309" s="334"/>
      <c r="AD309" s="334"/>
      <c r="AE309" s="334"/>
      <c r="AF309" s="334"/>
      <c r="AG309" s="334"/>
      <c r="AH309" s="334"/>
      <c r="AI309" s="334"/>
      <c r="AJ309" s="334"/>
      <c r="AK309" s="334"/>
      <c r="AL309" s="334"/>
      <c r="AM309" s="334"/>
      <c r="AN309" s="334"/>
      <c r="AO309" s="334"/>
      <c r="AP309" s="334"/>
      <c r="AQ309" s="334"/>
      <c r="AR309" s="334"/>
      <c r="AS309" s="334"/>
      <c r="AT309" s="334"/>
      <c r="AU309" s="334"/>
      <c r="AV309" s="334"/>
      <c r="AW309" s="334"/>
      <c r="AX309" s="334"/>
      <c r="AY309" s="334"/>
      <c r="AZ309" s="334"/>
      <c r="BA309" s="334"/>
      <c r="BB309" s="334"/>
      <c r="BC309" s="334"/>
      <c r="BD309" s="334"/>
      <c r="BE309" s="334"/>
      <c r="BF309" s="334"/>
      <c r="BG309" s="334"/>
      <c r="BH309" s="334"/>
    </row>
    <row r="310" spans="1:60" s="335" customFormat="1">
      <c r="A310" s="287" t="s">
        <v>67</v>
      </c>
      <c r="B310" s="6" t="s">
        <v>280</v>
      </c>
      <c r="C310" s="42">
        <f>C270+C228</f>
        <v>0</v>
      </c>
      <c r="D310" s="42">
        <f t="shared" ref="D310:T310" si="121">D270+D228</f>
        <v>0</v>
      </c>
      <c r="E310" s="42">
        <f t="shared" si="121"/>
        <v>0</v>
      </c>
      <c r="F310" s="42">
        <f t="shared" si="121"/>
        <v>0</v>
      </c>
      <c r="G310" s="42">
        <f t="shared" si="121"/>
        <v>0</v>
      </c>
      <c r="H310" s="42">
        <f t="shared" si="121"/>
        <v>0</v>
      </c>
      <c r="I310" s="42">
        <f t="shared" si="121"/>
        <v>0</v>
      </c>
      <c r="J310" s="42">
        <f t="shared" si="121"/>
        <v>0</v>
      </c>
      <c r="K310" s="42">
        <f t="shared" si="121"/>
        <v>0</v>
      </c>
      <c r="L310" s="42">
        <f t="shared" si="121"/>
        <v>0</v>
      </c>
      <c r="M310" s="42">
        <f t="shared" si="121"/>
        <v>0</v>
      </c>
      <c r="N310" s="42">
        <f t="shared" si="121"/>
        <v>0</v>
      </c>
      <c r="O310" s="42">
        <f t="shared" si="121"/>
        <v>0</v>
      </c>
      <c r="P310" s="42">
        <f t="shared" si="121"/>
        <v>0</v>
      </c>
      <c r="Q310" s="42">
        <f t="shared" si="121"/>
        <v>0</v>
      </c>
      <c r="R310" s="42">
        <f t="shared" si="121"/>
        <v>0</v>
      </c>
      <c r="S310" s="42">
        <f t="shared" si="121"/>
        <v>0</v>
      </c>
      <c r="T310" s="42">
        <f t="shared" si="121"/>
        <v>0</v>
      </c>
      <c r="U310" s="334"/>
      <c r="V310" s="334"/>
      <c r="W310" s="334"/>
      <c r="X310" s="334"/>
      <c r="Y310" s="334"/>
      <c r="Z310" s="334"/>
      <c r="AA310" s="334"/>
      <c r="AB310" s="334"/>
      <c r="AC310" s="334"/>
      <c r="AD310" s="334"/>
      <c r="AE310" s="334"/>
      <c r="AF310" s="334"/>
      <c r="AG310" s="334"/>
      <c r="AH310" s="334"/>
      <c r="AI310" s="334"/>
      <c r="AJ310" s="334"/>
      <c r="AK310" s="334"/>
      <c r="AL310" s="334"/>
      <c r="AM310" s="334"/>
      <c r="AN310" s="334"/>
      <c r="AO310" s="334"/>
      <c r="AP310" s="334"/>
      <c r="AQ310" s="334"/>
      <c r="AR310" s="334"/>
      <c r="AS310" s="334"/>
      <c r="AT310" s="334"/>
      <c r="AU310" s="334"/>
      <c r="AV310" s="334"/>
      <c r="AW310" s="334"/>
      <c r="AX310" s="334"/>
      <c r="AY310" s="334"/>
      <c r="AZ310" s="334"/>
      <c r="BA310" s="334"/>
      <c r="BB310" s="334"/>
      <c r="BC310" s="334"/>
      <c r="BD310" s="334"/>
      <c r="BE310" s="334"/>
      <c r="BF310" s="334"/>
      <c r="BG310" s="334"/>
      <c r="BH310" s="334"/>
    </row>
    <row r="311" spans="1:60">
      <c r="A311" s="2"/>
      <c r="B311" s="327" t="s">
        <v>281</v>
      </c>
      <c r="C311" s="39">
        <f>C296+C304</f>
        <v>0</v>
      </c>
      <c r="D311" s="39">
        <f t="shared" ref="D311:T311" si="122">D296+D304</f>
        <v>0</v>
      </c>
      <c r="E311" s="39">
        <f t="shared" si="122"/>
        <v>0</v>
      </c>
      <c r="F311" s="39">
        <f t="shared" si="122"/>
        <v>0</v>
      </c>
      <c r="G311" s="39">
        <f t="shared" si="122"/>
        <v>0</v>
      </c>
      <c r="H311" s="39">
        <f t="shared" si="122"/>
        <v>0</v>
      </c>
      <c r="I311" s="39">
        <f t="shared" si="122"/>
        <v>0</v>
      </c>
      <c r="J311" s="39">
        <f t="shared" si="122"/>
        <v>0</v>
      </c>
      <c r="K311" s="39">
        <f t="shared" si="122"/>
        <v>0</v>
      </c>
      <c r="L311" s="39">
        <f t="shared" si="122"/>
        <v>0</v>
      </c>
      <c r="M311" s="39">
        <f t="shared" si="122"/>
        <v>0</v>
      </c>
      <c r="N311" s="39">
        <f t="shared" si="122"/>
        <v>0</v>
      </c>
      <c r="O311" s="39">
        <f t="shared" si="122"/>
        <v>0</v>
      </c>
      <c r="P311" s="39">
        <f t="shared" si="122"/>
        <v>0</v>
      </c>
      <c r="Q311" s="39">
        <f t="shared" si="122"/>
        <v>0</v>
      </c>
      <c r="R311" s="39">
        <f t="shared" si="122"/>
        <v>0</v>
      </c>
      <c r="S311" s="39">
        <f t="shared" si="122"/>
        <v>0</v>
      </c>
      <c r="T311" s="39">
        <f t="shared" si="122"/>
        <v>0</v>
      </c>
    </row>
    <row r="312" spans="1:60">
      <c r="A312" s="16"/>
      <c r="B312" s="65" t="s">
        <v>282</v>
      </c>
      <c r="C312" s="328"/>
      <c r="D312" s="328"/>
      <c r="E312" s="328"/>
      <c r="F312" s="328"/>
      <c r="G312" s="328"/>
      <c r="H312" s="328"/>
      <c r="I312" s="328"/>
      <c r="J312" s="328"/>
      <c r="K312" s="328"/>
      <c r="L312" s="328"/>
      <c r="M312" s="328"/>
      <c r="N312" s="328"/>
      <c r="O312" s="328"/>
      <c r="P312" s="328"/>
      <c r="Q312" s="328"/>
      <c r="R312" s="328"/>
      <c r="S312" s="328"/>
      <c r="T312" s="328"/>
    </row>
    <row r="313" spans="1:60">
      <c r="A313" s="3" t="s">
        <v>34</v>
      </c>
      <c r="B313" s="10" t="s">
        <v>283</v>
      </c>
      <c r="C313" s="40">
        <f>SUM(C314:C319)</f>
        <v>0</v>
      </c>
      <c r="D313" s="40">
        <f t="shared" ref="D313:T313" si="123">SUM(D314:D319)</f>
        <v>0</v>
      </c>
      <c r="E313" s="40">
        <f t="shared" si="123"/>
        <v>0</v>
      </c>
      <c r="F313" s="40">
        <f t="shared" si="123"/>
        <v>0</v>
      </c>
      <c r="G313" s="40">
        <f t="shared" si="123"/>
        <v>0</v>
      </c>
      <c r="H313" s="40">
        <f t="shared" si="123"/>
        <v>0</v>
      </c>
      <c r="I313" s="40">
        <f t="shared" si="123"/>
        <v>0</v>
      </c>
      <c r="J313" s="40">
        <f t="shared" si="123"/>
        <v>0</v>
      </c>
      <c r="K313" s="40">
        <f t="shared" si="123"/>
        <v>0</v>
      </c>
      <c r="L313" s="40">
        <f t="shared" si="123"/>
        <v>0</v>
      </c>
      <c r="M313" s="40">
        <f t="shared" si="123"/>
        <v>0</v>
      </c>
      <c r="N313" s="40">
        <f t="shared" si="123"/>
        <v>0</v>
      </c>
      <c r="O313" s="40">
        <f t="shared" si="123"/>
        <v>0</v>
      </c>
      <c r="P313" s="40">
        <f t="shared" si="123"/>
        <v>0</v>
      </c>
      <c r="Q313" s="40">
        <f t="shared" si="123"/>
        <v>0</v>
      </c>
      <c r="R313" s="40">
        <f t="shared" si="123"/>
        <v>0</v>
      </c>
      <c r="S313" s="40">
        <f t="shared" si="123"/>
        <v>0</v>
      </c>
      <c r="T313" s="40">
        <f t="shared" si="123"/>
        <v>0</v>
      </c>
    </row>
    <row r="314" spans="1:60" s="335" customFormat="1">
      <c r="A314" s="287" t="s">
        <v>35</v>
      </c>
      <c r="B314" s="6" t="s">
        <v>284</v>
      </c>
      <c r="C314" s="42">
        <f>C274+C232</f>
        <v>0</v>
      </c>
      <c r="D314" s="42">
        <f t="shared" ref="D314:T318" si="124">D274+D232</f>
        <v>0</v>
      </c>
      <c r="E314" s="42">
        <f t="shared" si="124"/>
        <v>0</v>
      </c>
      <c r="F314" s="42">
        <f t="shared" si="124"/>
        <v>0</v>
      </c>
      <c r="G314" s="42">
        <f t="shared" si="124"/>
        <v>0</v>
      </c>
      <c r="H314" s="42">
        <f t="shared" si="124"/>
        <v>0</v>
      </c>
      <c r="I314" s="42">
        <f t="shared" si="124"/>
        <v>0</v>
      </c>
      <c r="J314" s="42">
        <f t="shared" si="124"/>
        <v>0</v>
      </c>
      <c r="K314" s="42">
        <f t="shared" si="124"/>
        <v>0</v>
      </c>
      <c r="L314" s="42">
        <f t="shared" si="124"/>
        <v>0</v>
      </c>
      <c r="M314" s="42">
        <f t="shared" si="124"/>
        <v>0</v>
      </c>
      <c r="N314" s="42">
        <f t="shared" si="124"/>
        <v>0</v>
      </c>
      <c r="O314" s="42">
        <f t="shared" si="124"/>
        <v>0</v>
      </c>
      <c r="P314" s="42">
        <f t="shared" si="124"/>
        <v>0</v>
      </c>
      <c r="Q314" s="42">
        <f t="shared" si="124"/>
        <v>0</v>
      </c>
      <c r="R314" s="42">
        <f t="shared" si="124"/>
        <v>0</v>
      </c>
      <c r="S314" s="42">
        <f t="shared" si="124"/>
        <v>0</v>
      </c>
      <c r="T314" s="42">
        <f t="shared" si="124"/>
        <v>0</v>
      </c>
      <c r="U314" s="334"/>
      <c r="V314" s="334"/>
      <c r="W314" s="334"/>
      <c r="X314" s="334"/>
      <c r="Y314" s="334"/>
      <c r="Z314" s="334"/>
      <c r="AA314" s="334"/>
      <c r="AB314" s="334"/>
      <c r="AC314" s="334"/>
      <c r="AD314" s="334"/>
      <c r="AE314" s="334"/>
      <c r="AF314" s="334"/>
      <c r="AG314" s="334"/>
      <c r="AH314" s="334"/>
      <c r="AI314" s="334"/>
      <c r="AJ314" s="334"/>
      <c r="AK314" s="334"/>
      <c r="AL314" s="334"/>
      <c r="AM314" s="334"/>
      <c r="AN314" s="334"/>
      <c r="AO314" s="334"/>
      <c r="AP314" s="334"/>
      <c r="AQ314" s="334"/>
      <c r="AR314" s="334"/>
      <c r="AS314" s="334"/>
      <c r="AT314" s="334"/>
      <c r="AU314" s="334"/>
      <c r="AV314" s="334"/>
      <c r="AW314" s="334"/>
      <c r="AX314" s="334"/>
      <c r="AY314" s="334"/>
      <c r="AZ314" s="334"/>
      <c r="BA314" s="334"/>
      <c r="BB314" s="334"/>
      <c r="BC314" s="334"/>
      <c r="BD314" s="334"/>
      <c r="BE314" s="334"/>
      <c r="BF314" s="334"/>
      <c r="BG314" s="334"/>
      <c r="BH314" s="334"/>
    </row>
    <row r="315" spans="1:60" s="335" customFormat="1">
      <c r="A315" s="287" t="s">
        <v>40</v>
      </c>
      <c r="B315" s="6" t="s">
        <v>285</v>
      </c>
      <c r="C315" s="42">
        <f>C275+C233</f>
        <v>0</v>
      </c>
      <c r="D315" s="42">
        <f t="shared" si="124"/>
        <v>0</v>
      </c>
      <c r="E315" s="42">
        <f t="shared" si="124"/>
        <v>0</v>
      </c>
      <c r="F315" s="42">
        <f t="shared" si="124"/>
        <v>0</v>
      </c>
      <c r="G315" s="42">
        <f t="shared" si="124"/>
        <v>0</v>
      </c>
      <c r="H315" s="42">
        <f t="shared" si="124"/>
        <v>0</v>
      </c>
      <c r="I315" s="42">
        <f t="shared" si="124"/>
        <v>0</v>
      </c>
      <c r="J315" s="42">
        <f t="shared" si="124"/>
        <v>0</v>
      </c>
      <c r="K315" s="42">
        <f t="shared" si="124"/>
        <v>0</v>
      </c>
      <c r="L315" s="42">
        <f t="shared" si="124"/>
        <v>0</v>
      </c>
      <c r="M315" s="42">
        <f t="shared" si="124"/>
        <v>0</v>
      </c>
      <c r="N315" s="42">
        <f t="shared" si="124"/>
        <v>0</v>
      </c>
      <c r="O315" s="42">
        <f t="shared" si="124"/>
        <v>0</v>
      </c>
      <c r="P315" s="42">
        <f t="shared" si="124"/>
        <v>0</v>
      </c>
      <c r="Q315" s="42">
        <f t="shared" si="124"/>
        <v>0</v>
      </c>
      <c r="R315" s="42">
        <f t="shared" si="124"/>
        <v>0</v>
      </c>
      <c r="S315" s="42">
        <f t="shared" si="124"/>
        <v>0</v>
      </c>
      <c r="T315" s="42">
        <f t="shared" si="124"/>
        <v>0</v>
      </c>
      <c r="U315" s="334"/>
      <c r="V315" s="334"/>
      <c r="W315" s="334"/>
      <c r="X315" s="334"/>
      <c r="Y315" s="334"/>
      <c r="Z315" s="334"/>
      <c r="AA315" s="334"/>
      <c r="AB315" s="334"/>
      <c r="AC315" s="334"/>
      <c r="AD315" s="334"/>
      <c r="AE315" s="334"/>
      <c r="AF315" s="334"/>
      <c r="AG315" s="334"/>
      <c r="AH315" s="334"/>
      <c r="AI315" s="334"/>
      <c r="AJ315" s="334"/>
      <c r="AK315" s="334"/>
      <c r="AL315" s="334"/>
      <c r="AM315" s="334"/>
      <c r="AN315" s="334"/>
      <c r="AO315" s="334"/>
      <c r="AP315" s="334"/>
      <c r="AQ315" s="334"/>
      <c r="AR315" s="334"/>
      <c r="AS315" s="334"/>
      <c r="AT315" s="334"/>
      <c r="AU315" s="334"/>
      <c r="AV315" s="334"/>
      <c r="AW315" s="334"/>
      <c r="AX315" s="334"/>
      <c r="AY315" s="334"/>
      <c r="AZ315" s="334"/>
      <c r="BA315" s="334"/>
      <c r="BB315" s="334"/>
      <c r="BC315" s="334"/>
      <c r="BD315" s="334"/>
      <c r="BE315" s="334"/>
      <c r="BF315" s="334"/>
      <c r="BG315" s="334"/>
      <c r="BH315" s="334"/>
    </row>
    <row r="316" spans="1:60" s="335" customFormat="1">
      <c r="A316" s="287" t="s">
        <v>66</v>
      </c>
      <c r="B316" s="6" t="s">
        <v>286</v>
      </c>
      <c r="C316" s="42">
        <f>C276+C234</f>
        <v>0</v>
      </c>
      <c r="D316" s="42">
        <f t="shared" si="124"/>
        <v>0</v>
      </c>
      <c r="E316" s="42">
        <f t="shared" si="124"/>
        <v>0</v>
      </c>
      <c r="F316" s="42">
        <f t="shared" si="124"/>
        <v>0</v>
      </c>
      <c r="G316" s="42">
        <f t="shared" si="124"/>
        <v>0</v>
      </c>
      <c r="H316" s="42">
        <f t="shared" si="124"/>
        <v>0</v>
      </c>
      <c r="I316" s="42">
        <f t="shared" si="124"/>
        <v>0</v>
      </c>
      <c r="J316" s="42">
        <f t="shared" si="124"/>
        <v>0</v>
      </c>
      <c r="K316" s="42">
        <f t="shared" si="124"/>
        <v>0</v>
      </c>
      <c r="L316" s="42">
        <f t="shared" si="124"/>
        <v>0</v>
      </c>
      <c r="M316" s="42">
        <f t="shared" si="124"/>
        <v>0</v>
      </c>
      <c r="N316" s="42">
        <f t="shared" si="124"/>
        <v>0</v>
      </c>
      <c r="O316" s="42">
        <f t="shared" si="124"/>
        <v>0</v>
      </c>
      <c r="P316" s="42">
        <f t="shared" si="124"/>
        <v>0</v>
      </c>
      <c r="Q316" s="42">
        <f t="shared" si="124"/>
        <v>0</v>
      </c>
      <c r="R316" s="42">
        <f t="shared" si="124"/>
        <v>0</v>
      </c>
      <c r="S316" s="42">
        <f t="shared" si="124"/>
        <v>0</v>
      </c>
      <c r="T316" s="42">
        <f t="shared" si="124"/>
        <v>0</v>
      </c>
      <c r="U316" s="334"/>
      <c r="V316" s="334"/>
      <c r="W316" s="334"/>
      <c r="X316" s="334"/>
      <c r="Y316" s="334"/>
      <c r="Z316" s="334"/>
      <c r="AA316" s="334"/>
      <c r="AB316" s="334"/>
      <c r="AC316" s="334"/>
      <c r="AD316" s="334"/>
      <c r="AE316" s="334"/>
      <c r="AF316" s="334"/>
      <c r="AG316" s="334"/>
      <c r="AH316" s="334"/>
      <c r="AI316" s="334"/>
      <c r="AJ316" s="334"/>
      <c r="AK316" s="334"/>
      <c r="AL316" s="334"/>
      <c r="AM316" s="334"/>
      <c r="AN316" s="334"/>
      <c r="AO316" s="334"/>
      <c r="AP316" s="334"/>
      <c r="AQ316" s="334"/>
      <c r="AR316" s="334"/>
      <c r="AS316" s="334"/>
      <c r="AT316" s="334"/>
      <c r="AU316" s="334"/>
      <c r="AV316" s="334"/>
      <c r="AW316" s="334"/>
      <c r="AX316" s="334"/>
      <c r="AY316" s="334"/>
      <c r="AZ316" s="334"/>
      <c r="BA316" s="334"/>
      <c r="BB316" s="334"/>
      <c r="BC316" s="334"/>
      <c r="BD316" s="334"/>
      <c r="BE316" s="334"/>
      <c r="BF316" s="334"/>
      <c r="BG316" s="334"/>
      <c r="BH316" s="334"/>
    </row>
    <row r="317" spans="1:60" s="335" customFormat="1">
      <c r="A317" s="287" t="s">
        <v>67</v>
      </c>
      <c r="B317" s="6" t="s">
        <v>287</v>
      </c>
      <c r="C317" s="42">
        <f>C277+C235</f>
        <v>0</v>
      </c>
      <c r="D317" s="42">
        <f t="shared" si="124"/>
        <v>0</v>
      </c>
      <c r="E317" s="42">
        <f t="shared" si="124"/>
        <v>0</v>
      </c>
      <c r="F317" s="42">
        <f t="shared" si="124"/>
        <v>0</v>
      </c>
      <c r="G317" s="42">
        <f t="shared" si="124"/>
        <v>0</v>
      </c>
      <c r="H317" s="42">
        <f t="shared" si="124"/>
        <v>0</v>
      </c>
      <c r="I317" s="42">
        <f t="shared" si="124"/>
        <v>0</v>
      </c>
      <c r="J317" s="42">
        <f t="shared" si="124"/>
        <v>0</v>
      </c>
      <c r="K317" s="42">
        <f t="shared" si="124"/>
        <v>0</v>
      </c>
      <c r="L317" s="42">
        <f t="shared" si="124"/>
        <v>0</v>
      </c>
      <c r="M317" s="42">
        <f t="shared" si="124"/>
        <v>0</v>
      </c>
      <c r="N317" s="42">
        <f t="shared" si="124"/>
        <v>0</v>
      </c>
      <c r="O317" s="42">
        <f t="shared" si="124"/>
        <v>0</v>
      </c>
      <c r="P317" s="42">
        <f t="shared" si="124"/>
        <v>0</v>
      </c>
      <c r="Q317" s="42">
        <f t="shared" si="124"/>
        <v>0</v>
      </c>
      <c r="R317" s="42">
        <f t="shared" si="124"/>
        <v>0</v>
      </c>
      <c r="S317" s="42">
        <f t="shared" si="124"/>
        <v>0</v>
      </c>
      <c r="T317" s="42">
        <f t="shared" si="124"/>
        <v>0</v>
      </c>
      <c r="U317" s="334"/>
      <c r="V317" s="334"/>
      <c r="W317" s="334"/>
      <c r="X317" s="334"/>
      <c r="Y317" s="334"/>
      <c r="Z317" s="334"/>
      <c r="AA317" s="334"/>
      <c r="AB317" s="334"/>
      <c r="AC317" s="334"/>
      <c r="AD317" s="334"/>
      <c r="AE317" s="334"/>
      <c r="AF317" s="334"/>
      <c r="AG317" s="334"/>
      <c r="AH317" s="334"/>
      <c r="AI317" s="334"/>
      <c r="AJ317" s="334"/>
      <c r="AK317" s="334"/>
      <c r="AL317" s="334"/>
      <c r="AM317" s="334"/>
      <c r="AN317" s="334"/>
      <c r="AO317" s="334"/>
      <c r="AP317" s="334"/>
      <c r="AQ317" s="334"/>
      <c r="AR317" s="334"/>
      <c r="AS317" s="334"/>
      <c r="AT317" s="334"/>
      <c r="AU317" s="334"/>
      <c r="AV317" s="334"/>
      <c r="AW317" s="334"/>
      <c r="AX317" s="334"/>
      <c r="AY317" s="334"/>
      <c r="AZ317" s="334"/>
      <c r="BA317" s="334"/>
      <c r="BB317" s="334"/>
      <c r="BC317" s="334"/>
      <c r="BD317" s="334"/>
      <c r="BE317" s="334"/>
      <c r="BF317" s="334"/>
      <c r="BG317" s="334"/>
      <c r="BH317" s="334"/>
    </row>
    <row r="318" spans="1:60" s="335" customFormat="1">
      <c r="A318" s="323" t="s">
        <v>68</v>
      </c>
      <c r="B318" s="6" t="s">
        <v>288</v>
      </c>
      <c r="C318" s="42">
        <f>C278+C236</f>
        <v>0</v>
      </c>
      <c r="D318" s="42">
        <f t="shared" si="124"/>
        <v>0</v>
      </c>
      <c r="E318" s="42">
        <f t="shared" si="124"/>
        <v>0</v>
      </c>
      <c r="F318" s="42">
        <f t="shared" si="124"/>
        <v>0</v>
      </c>
      <c r="G318" s="42">
        <f t="shared" si="124"/>
        <v>0</v>
      </c>
      <c r="H318" s="42">
        <f t="shared" si="124"/>
        <v>0</v>
      </c>
      <c r="I318" s="42">
        <f t="shared" si="124"/>
        <v>0</v>
      </c>
      <c r="J318" s="42">
        <f t="shared" si="124"/>
        <v>0</v>
      </c>
      <c r="K318" s="42">
        <f t="shared" si="124"/>
        <v>0</v>
      </c>
      <c r="L318" s="42">
        <f t="shared" si="124"/>
        <v>0</v>
      </c>
      <c r="M318" s="42">
        <f t="shared" si="124"/>
        <v>0</v>
      </c>
      <c r="N318" s="42">
        <f t="shared" si="124"/>
        <v>0</v>
      </c>
      <c r="O318" s="42">
        <f t="shared" si="124"/>
        <v>0</v>
      </c>
      <c r="P318" s="42">
        <f t="shared" si="124"/>
        <v>0</v>
      </c>
      <c r="Q318" s="42">
        <f t="shared" si="124"/>
        <v>0</v>
      </c>
      <c r="R318" s="42">
        <f t="shared" si="124"/>
        <v>0</v>
      </c>
      <c r="S318" s="42">
        <f t="shared" si="124"/>
        <v>0</v>
      </c>
      <c r="T318" s="42">
        <f t="shared" si="124"/>
        <v>0</v>
      </c>
      <c r="U318" s="334"/>
      <c r="V318" s="334"/>
      <c r="W318" s="334"/>
      <c r="X318" s="334"/>
      <c r="Y318" s="334"/>
      <c r="Z318" s="334"/>
      <c r="AA318" s="334"/>
      <c r="AB318" s="334"/>
      <c r="AC318" s="334"/>
      <c r="AD318" s="334"/>
      <c r="AE318" s="334"/>
      <c r="AF318" s="334"/>
      <c r="AG318" s="334"/>
      <c r="AH318" s="334"/>
      <c r="AI318" s="334"/>
      <c r="AJ318" s="334"/>
      <c r="AK318" s="334"/>
      <c r="AL318" s="334"/>
      <c r="AM318" s="334"/>
      <c r="AN318" s="334"/>
      <c r="AO318" s="334"/>
      <c r="AP318" s="334"/>
      <c r="AQ318" s="334"/>
      <c r="AR318" s="334"/>
      <c r="AS318" s="334"/>
      <c r="AT318" s="334"/>
      <c r="AU318" s="334"/>
      <c r="AV318" s="334"/>
      <c r="AW318" s="334"/>
      <c r="AX318" s="334"/>
      <c r="AY318" s="334"/>
      <c r="AZ318" s="334"/>
      <c r="BA318" s="334"/>
      <c r="BB318" s="334"/>
      <c r="BC318" s="334"/>
      <c r="BD318" s="334"/>
      <c r="BE318" s="334"/>
      <c r="BF318" s="334"/>
      <c r="BG318" s="334"/>
      <c r="BH318" s="334"/>
    </row>
    <row r="319" spans="1:60">
      <c r="A319" s="323" t="s">
        <v>289</v>
      </c>
      <c r="B319" s="6" t="s">
        <v>290</v>
      </c>
      <c r="C319" s="42">
        <f>C98</f>
        <v>0</v>
      </c>
      <c r="D319" s="42">
        <f t="shared" ref="D319:T319" si="125">D98</f>
        <v>0</v>
      </c>
      <c r="E319" s="42">
        <f t="shared" si="125"/>
        <v>0</v>
      </c>
      <c r="F319" s="42">
        <f t="shared" si="125"/>
        <v>0</v>
      </c>
      <c r="G319" s="42">
        <f t="shared" si="125"/>
        <v>0</v>
      </c>
      <c r="H319" s="42">
        <f t="shared" si="125"/>
        <v>0</v>
      </c>
      <c r="I319" s="42">
        <f t="shared" si="125"/>
        <v>0</v>
      </c>
      <c r="J319" s="42">
        <f t="shared" si="125"/>
        <v>0</v>
      </c>
      <c r="K319" s="42">
        <f t="shared" si="125"/>
        <v>0</v>
      </c>
      <c r="L319" s="42">
        <f t="shared" si="125"/>
        <v>0</v>
      </c>
      <c r="M319" s="42">
        <f t="shared" si="125"/>
        <v>0</v>
      </c>
      <c r="N319" s="42">
        <f t="shared" si="125"/>
        <v>0</v>
      </c>
      <c r="O319" s="42">
        <f t="shared" si="125"/>
        <v>0</v>
      </c>
      <c r="P319" s="42">
        <f t="shared" si="125"/>
        <v>0</v>
      </c>
      <c r="Q319" s="42">
        <f t="shared" si="125"/>
        <v>0</v>
      </c>
      <c r="R319" s="42">
        <f t="shared" si="125"/>
        <v>0</v>
      </c>
      <c r="S319" s="42">
        <f t="shared" si="125"/>
        <v>0</v>
      </c>
      <c r="T319" s="42">
        <f t="shared" si="125"/>
        <v>0</v>
      </c>
    </row>
    <row r="320" spans="1:60" s="282" customFormat="1">
      <c r="A320" s="329" t="s">
        <v>59</v>
      </c>
      <c r="B320" s="10" t="s">
        <v>291</v>
      </c>
      <c r="C320" s="40">
        <f>C321+C322+C325+C329</f>
        <v>0</v>
      </c>
      <c r="D320" s="40">
        <f t="shared" ref="D320:T320" si="126">D321+D322+D325+D329</f>
        <v>0</v>
      </c>
      <c r="E320" s="40">
        <f t="shared" si="126"/>
        <v>0</v>
      </c>
      <c r="F320" s="40">
        <f t="shared" si="126"/>
        <v>0</v>
      </c>
      <c r="G320" s="40">
        <f t="shared" si="126"/>
        <v>0</v>
      </c>
      <c r="H320" s="40">
        <f t="shared" si="126"/>
        <v>0</v>
      </c>
      <c r="I320" s="40">
        <f t="shared" si="126"/>
        <v>0</v>
      </c>
      <c r="J320" s="40">
        <f t="shared" si="126"/>
        <v>0</v>
      </c>
      <c r="K320" s="40">
        <f t="shared" si="126"/>
        <v>0</v>
      </c>
      <c r="L320" s="40">
        <f t="shared" si="126"/>
        <v>0</v>
      </c>
      <c r="M320" s="40">
        <f t="shared" si="126"/>
        <v>0</v>
      </c>
      <c r="N320" s="40">
        <f t="shared" si="126"/>
        <v>0</v>
      </c>
      <c r="O320" s="40">
        <f t="shared" si="126"/>
        <v>0</v>
      </c>
      <c r="P320" s="40">
        <f t="shared" si="126"/>
        <v>0</v>
      </c>
      <c r="Q320" s="40">
        <f t="shared" si="126"/>
        <v>0</v>
      </c>
      <c r="R320" s="40">
        <f t="shared" si="126"/>
        <v>0</v>
      </c>
      <c r="S320" s="40">
        <f t="shared" si="126"/>
        <v>0</v>
      </c>
      <c r="T320" s="40">
        <f t="shared" si="126"/>
        <v>0</v>
      </c>
      <c r="U320" s="281"/>
      <c r="V320" s="281"/>
      <c r="W320" s="281"/>
      <c r="X320" s="281"/>
      <c r="Y320" s="281"/>
      <c r="Z320" s="281"/>
      <c r="AA320" s="281"/>
      <c r="AB320" s="281"/>
      <c r="AC320" s="281"/>
      <c r="AD320" s="281"/>
      <c r="AE320" s="281"/>
      <c r="AF320" s="281"/>
      <c r="AG320" s="281"/>
      <c r="AH320" s="281"/>
      <c r="AI320" s="281"/>
      <c r="AJ320" s="281"/>
      <c r="AK320" s="281"/>
      <c r="AL320" s="281"/>
      <c r="AM320" s="281"/>
      <c r="AN320" s="281"/>
      <c r="AO320" s="281"/>
      <c r="AP320" s="281"/>
      <c r="AQ320" s="281"/>
      <c r="AR320" s="281"/>
      <c r="AS320" s="281"/>
      <c r="AT320" s="281"/>
      <c r="AU320" s="281"/>
      <c r="AV320" s="281"/>
      <c r="AW320" s="281"/>
      <c r="AX320" s="281"/>
      <c r="AY320" s="281"/>
      <c r="AZ320" s="281"/>
      <c r="BA320" s="281"/>
      <c r="BB320" s="281"/>
      <c r="BC320" s="281"/>
      <c r="BD320" s="281"/>
      <c r="BE320" s="281"/>
      <c r="BF320" s="281"/>
      <c r="BG320" s="281"/>
      <c r="BH320" s="281"/>
    </row>
    <row r="321" spans="1:60" s="335" customFormat="1">
      <c r="A321" s="287" t="s">
        <v>35</v>
      </c>
      <c r="B321" s="6" t="s">
        <v>292</v>
      </c>
      <c r="C321" s="42">
        <f>C281+C239</f>
        <v>0</v>
      </c>
      <c r="D321" s="42">
        <f t="shared" ref="D321:T321" si="127">D281+D239</f>
        <v>0</v>
      </c>
      <c r="E321" s="42">
        <f t="shared" si="127"/>
        <v>0</v>
      </c>
      <c r="F321" s="42">
        <f t="shared" si="127"/>
        <v>0</v>
      </c>
      <c r="G321" s="42">
        <f t="shared" si="127"/>
        <v>0</v>
      </c>
      <c r="H321" s="42">
        <f t="shared" si="127"/>
        <v>0</v>
      </c>
      <c r="I321" s="42">
        <f t="shared" si="127"/>
        <v>0</v>
      </c>
      <c r="J321" s="42">
        <f t="shared" si="127"/>
        <v>0</v>
      </c>
      <c r="K321" s="42">
        <f t="shared" si="127"/>
        <v>0</v>
      </c>
      <c r="L321" s="42">
        <f t="shared" si="127"/>
        <v>0</v>
      </c>
      <c r="M321" s="42">
        <f t="shared" si="127"/>
        <v>0</v>
      </c>
      <c r="N321" s="42">
        <f t="shared" si="127"/>
        <v>0</v>
      </c>
      <c r="O321" s="42">
        <f t="shared" si="127"/>
        <v>0</v>
      </c>
      <c r="P321" s="42">
        <f t="shared" si="127"/>
        <v>0</v>
      </c>
      <c r="Q321" s="42">
        <f t="shared" si="127"/>
        <v>0</v>
      </c>
      <c r="R321" s="42">
        <f t="shared" si="127"/>
        <v>0</v>
      </c>
      <c r="S321" s="42">
        <f t="shared" si="127"/>
        <v>0</v>
      </c>
      <c r="T321" s="42">
        <f t="shared" si="127"/>
        <v>0</v>
      </c>
      <c r="U321" s="334"/>
      <c r="V321" s="334"/>
      <c r="W321" s="334"/>
      <c r="X321" s="334"/>
      <c r="Y321" s="334"/>
      <c r="Z321" s="334"/>
      <c r="AA321" s="334"/>
      <c r="AB321" s="334"/>
      <c r="AC321" s="334"/>
      <c r="AD321" s="334"/>
      <c r="AE321" s="334"/>
      <c r="AF321" s="334"/>
      <c r="AG321" s="334"/>
      <c r="AH321" s="334"/>
      <c r="AI321" s="334"/>
      <c r="AJ321" s="334"/>
      <c r="AK321" s="334"/>
      <c r="AL321" s="334"/>
      <c r="AM321" s="334"/>
      <c r="AN321" s="334"/>
      <c r="AO321" s="334"/>
      <c r="AP321" s="334"/>
      <c r="AQ321" s="334"/>
      <c r="AR321" s="334"/>
      <c r="AS321" s="334"/>
      <c r="AT321" s="334"/>
      <c r="AU321" s="334"/>
      <c r="AV321" s="334"/>
      <c r="AW321" s="334"/>
      <c r="AX321" s="334"/>
      <c r="AY321" s="334"/>
      <c r="AZ321" s="334"/>
      <c r="BA321" s="334"/>
      <c r="BB321" s="334"/>
      <c r="BC321" s="334"/>
      <c r="BD321" s="334"/>
      <c r="BE321" s="334"/>
      <c r="BF321" s="334"/>
      <c r="BG321" s="334"/>
      <c r="BH321" s="334"/>
    </row>
    <row r="322" spans="1:60" s="335" customFormat="1">
      <c r="A322" s="323" t="s">
        <v>40</v>
      </c>
      <c r="B322" s="6" t="s">
        <v>293</v>
      </c>
      <c r="C322" s="42">
        <f>SUM(C323:C324)</f>
        <v>0</v>
      </c>
      <c r="D322" s="42">
        <f t="shared" ref="D322:T322" si="128">SUM(D323:D324)</f>
        <v>0</v>
      </c>
      <c r="E322" s="42">
        <f t="shared" si="128"/>
        <v>0</v>
      </c>
      <c r="F322" s="42">
        <f t="shared" si="128"/>
        <v>0</v>
      </c>
      <c r="G322" s="42">
        <f t="shared" si="128"/>
        <v>0</v>
      </c>
      <c r="H322" s="42">
        <f t="shared" si="128"/>
        <v>0</v>
      </c>
      <c r="I322" s="42">
        <f t="shared" si="128"/>
        <v>0</v>
      </c>
      <c r="J322" s="42">
        <f t="shared" si="128"/>
        <v>0</v>
      </c>
      <c r="K322" s="42">
        <f t="shared" si="128"/>
        <v>0</v>
      </c>
      <c r="L322" s="42">
        <f t="shared" si="128"/>
        <v>0</v>
      </c>
      <c r="M322" s="42">
        <f t="shared" si="128"/>
        <v>0</v>
      </c>
      <c r="N322" s="42">
        <f t="shared" si="128"/>
        <v>0</v>
      </c>
      <c r="O322" s="42">
        <f t="shared" si="128"/>
        <v>0</v>
      </c>
      <c r="P322" s="42">
        <f t="shared" si="128"/>
        <v>0</v>
      </c>
      <c r="Q322" s="42">
        <f t="shared" si="128"/>
        <v>0</v>
      </c>
      <c r="R322" s="42">
        <f t="shared" si="128"/>
        <v>0</v>
      </c>
      <c r="S322" s="42">
        <f t="shared" si="128"/>
        <v>0</v>
      </c>
      <c r="T322" s="42">
        <f t="shared" si="128"/>
        <v>0</v>
      </c>
      <c r="U322" s="334"/>
      <c r="V322" s="334"/>
      <c r="W322" s="334"/>
      <c r="X322" s="334"/>
      <c r="Y322" s="334"/>
      <c r="Z322" s="334"/>
      <c r="AA322" s="334"/>
      <c r="AB322" s="334"/>
      <c r="AC322" s="334"/>
      <c r="AD322" s="334"/>
      <c r="AE322" s="334"/>
      <c r="AF322" s="334"/>
      <c r="AG322" s="334"/>
      <c r="AH322" s="334"/>
      <c r="AI322" s="334"/>
      <c r="AJ322" s="334"/>
      <c r="AK322" s="334"/>
      <c r="AL322" s="334"/>
      <c r="AM322" s="334"/>
      <c r="AN322" s="334"/>
      <c r="AO322" s="334"/>
      <c r="AP322" s="334"/>
      <c r="AQ322" s="334"/>
      <c r="AR322" s="334"/>
      <c r="AS322" s="334"/>
      <c r="AT322" s="334"/>
      <c r="AU322" s="334"/>
      <c r="AV322" s="334"/>
      <c r="AW322" s="334"/>
      <c r="AX322" s="334"/>
      <c r="AY322" s="334"/>
      <c r="AZ322" s="334"/>
      <c r="BA322" s="334"/>
      <c r="BB322" s="334"/>
      <c r="BC322" s="334"/>
      <c r="BD322" s="334"/>
      <c r="BE322" s="334"/>
      <c r="BF322" s="334"/>
      <c r="BG322" s="334"/>
      <c r="BH322" s="334"/>
    </row>
    <row r="323" spans="1:60" s="335" customFormat="1">
      <c r="A323" s="287" t="s">
        <v>36</v>
      </c>
      <c r="B323" s="324" t="s">
        <v>294</v>
      </c>
      <c r="C323" s="42">
        <f>C283+C241</f>
        <v>0</v>
      </c>
      <c r="D323" s="42">
        <f t="shared" ref="D323:T324" si="129">D283+D241</f>
        <v>0</v>
      </c>
      <c r="E323" s="42">
        <f t="shared" si="129"/>
        <v>0</v>
      </c>
      <c r="F323" s="42">
        <f t="shared" si="129"/>
        <v>0</v>
      </c>
      <c r="G323" s="42">
        <f t="shared" si="129"/>
        <v>0</v>
      </c>
      <c r="H323" s="42">
        <f t="shared" si="129"/>
        <v>0</v>
      </c>
      <c r="I323" s="42">
        <f t="shared" si="129"/>
        <v>0</v>
      </c>
      <c r="J323" s="42">
        <f t="shared" si="129"/>
        <v>0</v>
      </c>
      <c r="K323" s="42">
        <f t="shared" si="129"/>
        <v>0</v>
      </c>
      <c r="L323" s="42">
        <f t="shared" si="129"/>
        <v>0</v>
      </c>
      <c r="M323" s="42">
        <f t="shared" si="129"/>
        <v>0</v>
      </c>
      <c r="N323" s="42">
        <f t="shared" si="129"/>
        <v>0</v>
      </c>
      <c r="O323" s="42">
        <f t="shared" si="129"/>
        <v>0</v>
      </c>
      <c r="P323" s="42">
        <f t="shared" si="129"/>
        <v>0</v>
      </c>
      <c r="Q323" s="42">
        <f t="shared" si="129"/>
        <v>0</v>
      </c>
      <c r="R323" s="42">
        <f t="shared" si="129"/>
        <v>0</v>
      </c>
      <c r="S323" s="42">
        <f t="shared" si="129"/>
        <v>0</v>
      </c>
      <c r="T323" s="42">
        <f t="shared" si="129"/>
        <v>0</v>
      </c>
      <c r="U323" s="334"/>
      <c r="V323" s="334"/>
      <c r="W323" s="334"/>
      <c r="X323" s="334"/>
      <c r="Y323" s="334"/>
      <c r="Z323" s="334"/>
      <c r="AA323" s="334"/>
      <c r="AB323" s="334"/>
      <c r="AC323" s="334"/>
      <c r="AD323" s="334"/>
      <c r="AE323" s="334"/>
      <c r="AF323" s="334"/>
      <c r="AG323" s="334"/>
      <c r="AH323" s="334"/>
      <c r="AI323" s="334"/>
      <c r="AJ323" s="334"/>
      <c r="AK323" s="334"/>
      <c r="AL323" s="334"/>
      <c r="AM323" s="334"/>
      <c r="AN323" s="334"/>
      <c r="AO323" s="334"/>
      <c r="AP323" s="334"/>
      <c r="AQ323" s="334"/>
      <c r="AR323" s="334"/>
      <c r="AS323" s="334"/>
      <c r="AT323" s="334"/>
      <c r="AU323" s="334"/>
      <c r="AV323" s="334"/>
      <c r="AW323" s="334"/>
      <c r="AX323" s="334"/>
      <c r="AY323" s="334"/>
      <c r="AZ323" s="334"/>
      <c r="BA323" s="334"/>
      <c r="BB323" s="334"/>
      <c r="BC323" s="334"/>
      <c r="BD323" s="334"/>
      <c r="BE323" s="334"/>
      <c r="BF323" s="334"/>
      <c r="BG323" s="334"/>
      <c r="BH323" s="334"/>
    </row>
    <row r="324" spans="1:60" s="335" customFormat="1">
      <c r="A324" s="287" t="s">
        <v>39</v>
      </c>
      <c r="B324" s="324" t="s">
        <v>295</v>
      </c>
      <c r="C324" s="42">
        <f>C284+C242</f>
        <v>0</v>
      </c>
      <c r="D324" s="42">
        <f t="shared" si="129"/>
        <v>0</v>
      </c>
      <c r="E324" s="42">
        <f t="shared" si="129"/>
        <v>0</v>
      </c>
      <c r="F324" s="42">
        <f t="shared" si="129"/>
        <v>0</v>
      </c>
      <c r="G324" s="42">
        <f t="shared" si="129"/>
        <v>0</v>
      </c>
      <c r="H324" s="42">
        <f t="shared" si="129"/>
        <v>0</v>
      </c>
      <c r="I324" s="42">
        <f t="shared" si="129"/>
        <v>0</v>
      </c>
      <c r="J324" s="42">
        <f t="shared" si="129"/>
        <v>0</v>
      </c>
      <c r="K324" s="42">
        <f t="shared" si="129"/>
        <v>0</v>
      </c>
      <c r="L324" s="42">
        <f t="shared" si="129"/>
        <v>0</v>
      </c>
      <c r="M324" s="42">
        <f t="shared" si="129"/>
        <v>0</v>
      </c>
      <c r="N324" s="42">
        <f t="shared" si="129"/>
        <v>0</v>
      </c>
      <c r="O324" s="42">
        <f t="shared" si="129"/>
        <v>0</v>
      </c>
      <c r="P324" s="42">
        <f t="shared" si="129"/>
        <v>0</v>
      </c>
      <c r="Q324" s="42">
        <f t="shared" si="129"/>
        <v>0</v>
      </c>
      <c r="R324" s="42">
        <f t="shared" si="129"/>
        <v>0</v>
      </c>
      <c r="S324" s="42">
        <f t="shared" si="129"/>
        <v>0</v>
      </c>
      <c r="T324" s="42">
        <f t="shared" si="129"/>
        <v>0</v>
      </c>
      <c r="U324" s="334"/>
      <c r="V324" s="334"/>
      <c r="W324" s="334"/>
      <c r="X324" s="334"/>
      <c r="Y324" s="334"/>
      <c r="Z324" s="334"/>
      <c r="AA324" s="334"/>
      <c r="AB324" s="334"/>
      <c r="AC324" s="334"/>
      <c r="AD324" s="334"/>
      <c r="AE324" s="334"/>
      <c r="AF324" s="334"/>
      <c r="AG324" s="334"/>
      <c r="AH324" s="334"/>
      <c r="AI324" s="334"/>
      <c r="AJ324" s="334"/>
      <c r="AK324" s="334"/>
      <c r="AL324" s="334"/>
      <c r="AM324" s="334"/>
      <c r="AN324" s="334"/>
      <c r="AO324" s="334"/>
      <c r="AP324" s="334"/>
      <c r="AQ324" s="334"/>
      <c r="AR324" s="334"/>
      <c r="AS324" s="334"/>
      <c r="AT324" s="334"/>
      <c r="AU324" s="334"/>
      <c r="AV324" s="334"/>
      <c r="AW324" s="334"/>
      <c r="AX324" s="334"/>
      <c r="AY324" s="334"/>
      <c r="AZ324" s="334"/>
      <c r="BA324" s="334"/>
      <c r="BB324" s="334"/>
      <c r="BC324" s="334"/>
      <c r="BD324" s="334"/>
      <c r="BE324" s="334"/>
      <c r="BF324" s="334"/>
      <c r="BG324" s="334"/>
      <c r="BH324" s="334"/>
    </row>
    <row r="325" spans="1:60" s="335" customFormat="1">
      <c r="A325" s="323" t="s">
        <v>66</v>
      </c>
      <c r="B325" s="6" t="s">
        <v>296</v>
      </c>
      <c r="C325" s="42">
        <f>SUM(C326:C328)</f>
        <v>0</v>
      </c>
      <c r="D325" s="42">
        <f t="shared" ref="D325:T325" si="130">SUM(D326:D328)</f>
        <v>0</v>
      </c>
      <c r="E325" s="42">
        <f t="shared" si="130"/>
        <v>0</v>
      </c>
      <c r="F325" s="42">
        <f t="shared" si="130"/>
        <v>0</v>
      </c>
      <c r="G325" s="42">
        <f t="shared" si="130"/>
        <v>0</v>
      </c>
      <c r="H325" s="42">
        <f t="shared" si="130"/>
        <v>0</v>
      </c>
      <c r="I325" s="42">
        <f t="shared" si="130"/>
        <v>0</v>
      </c>
      <c r="J325" s="42">
        <f t="shared" si="130"/>
        <v>0</v>
      </c>
      <c r="K325" s="42">
        <f t="shared" si="130"/>
        <v>0</v>
      </c>
      <c r="L325" s="42">
        <f t="shared" si="130"/>
        <v>0</v>
      </c>
      <c r="M325" s="42">
        <f t="shared" si="130"/>
        <v>0</v>
      </c>
      <c r="N325" s="42">
        <f t="shared" si="130"/>
        <v>0</v>
      </c>
      <c r="O325" s="42">
        <f t="shared" si="130"/>
        <v>0</v>
      </c>
      <c r="P325" s="42">
        <f t="shared" si="130"/>
        <v>0</v>
      </c>
      <c r="Q325" s="42">
        <f t="shared" si="130"/>
        <v>0</v>
      </c>
      <c r="R325" s="42">
        <f t="shared" si="130"/>
        <v>0</v>
      </c>
      <c r="S325" s="42">
        <f t="shared" si="130"/>
        <v>0</v>
      </c>
      <c r="T325" s="42">
        <f t="shared" si="130"/>
        <v>0</v>
      </c>
      <c r="U325" s="334"/>
      <c r="V325" s="334"/>
      <c r="W325" s="334"/>
      <c r="X325" s="334"/>
      <c r="Y325" s="334"/>
      <c r="Z325" s="334"/>
      <c r="AA325" s="334"/>
      <c r="AB325" s="334"/>
      <c r="AC325" s="334"/>
      <c r="AD325" s="334"/>
      <c r="AE325" s="334"/>
      <c r="AF325" s="334"/>
      <c r="AG325" s="334"/>
      <c r="AH325" s="334"/>
      <c r="AI325" s="334"/>
      <c r="AJ325" s="334"/>
      <c r="AK325" s="334"/>
      <c r="AL325" s="334"/>
      <c r="AM325" s="334"/>
      <c r="AN325" s="334"/>
      <c r="AO325" s="334"/>
      <c r="AP325" s="334"/>
      <c r="AQ325" s="334"/>
      <c r="AR325" s="334"/>
      <c r="AS325" s="334"/>
      <c r="AT325" s="334"/>
      <c r="AU325" s="334"/>
      <c r="AV325" s="334"/>
      <c r="AW325" s="334"/>
      <c r="AX325" s="334"/>
      <c r="AY325" s="334"/>
      <c r="AZ325" s="334"/>
      <c r="BA325" s="334"/>
      <c r="BB325" s="334"/>
      <c r="BC325" s="334"/>
      <c r="BD325" s="334"/>
      <c r="BE325" s="334"/>
      <c r="BF325" s="334"/>
      <c r="BG325" s="334"/>
      <c r="BH325" s="334"/>
    </row>
    <row r="326" spans="1:60" s="335" customFormat="1">
      <c r="A326" s="287" t="s">
        <v>36</v>
      </c>
      <c r="B326" s="324" t="s">
        <v>297</v>
      </c>
      <c r="C326" s="42">
        <f>C286+C244</f>
        <v>0</v>
      </c>
      <c r="D326" s="42">
        <f t="shared" ref="D326:T329" si="131">D286+D244</f>
        <v>0</v>
      </c>
      <c r="E326" s="42">
        <f t="shared" si="131"/>
        <v>0</v>
      </c>
      <c r="F326" s="42">
        <f t="shared" si="131"/>
        <v>0</v>
      </c>
      <c r="G326" s="42">
        <f t="shared" si="131"/>
        <v>0</v>
      </c>
      <c r="H326" s="42">
        <f t="shared" si="131"/>
        <v>0</v>
      </c>
      <c r="I326" s="42">
        <f t="shared" si="131"/>
        <v>0</v>
      </c>
      <c r="J326" s="42">
        <f t="shared" si="131"/>
        <v>0</v>
      </c>
      <c r="K326" s="42">
        <f t="shared" si="131"/>
        <v>0</v>
      </c>
      <c r="L326" s="42">
        <f t="shared" si="131"/>
        <v>0</v>
      </c>
      <c r="M326" s="42">
        <f t="shared" si="131"/>
        <v>0</v>
      </c>
      <c r="N326" s="42">
        <f t="shared" si="131"/>
        <v>0</v>
      </c>
      <c r="O326" s="42">
        <f t="shared" si="131"/>
        <v>0</v>
      </c>
      <c r="P326" s="42">
        <f t="shared" si="131"/>
        <v>0</v>
      </c>
      <c r="Q326" s="42">
        <f t="shared" si="131"/>
        <v>0</v>
      </c>
      <c r="R326" s="42">
        <f t="shared" si="131"/>
        <v>0</v>
      </c>
      <c r="S326" s="42">
        <f t="shared" si="131"/>
        <v>0</v>
      </c>
      <c r="T326" s="42">
        <f t="shared" si="131"/>
        <v>0</v>
      </c>
      <c r="U326" s="334"/>
      <c r="V326" s="334"/>
      <c r="W326" s="334"/>
      <c r="X326" s="334"/>
      <c r="Y326" s="334"/>
      <c r="Z326" s="334"/>
      <c r="AA326" s="334"/>
      <c r="AB326" s="334"/>
      <c r="AC326" s="334"/>
      <c r="AD326" s="334"/>
      <c r="AE326" s="334"/>
      <c r="AF326" s="334"/>
      <c r="AG326" s="334"/>
      <c r="AH326" s="334"/>
      <c r="AI326" s="334"/>
      <c r="AJ326" s="334"/>
      <c r="AK326" s="334"/>
      <c r="AL326" s="334"/>
      <c r="AM326" s="334"/>
      <c r="AN326" s="334"/>
      <c r="AO326" s="334"/>
      <c r="AP326" s="334"/>
      <c r="AQ326" s="334"/>
      <c r="AR326" s="334"/>
      <c r="AS326" s="334"/>
      <c r="AT326" s="334"/>
      <c r="AU326" s="334"/>
      <c r="AV326" s="334"/>
      <c r="AW326" s="334"/>
      <c r="AX326" s="334"/>
      <c r="AY326" s="334"/>
      <c r="AZ326" s="334"/>
      <c r="BA326" s="334"/>
      <c r="BB326" s="334"/>
      <c r="BC326" s="334"/>
      <c r="BD326" s="334"/>
      <c r="BE326" s="334"/>
      <c r="BF326" s="334"/>
      <c r="BG326" s="334"/>
      <c r="BH326" s="334"/>
    </row>
    <row r="327" spans="1:60" s="335" customFormat="1">
      <c r="A327" s="287" t="s">
        <v>39</v>
      </c>
      <c r="B327" s="324" t="s">
        <v>294</v>
      </c>
      <c r="C327" s="42">
        <f>C287+C245</f>
        <v>0</v>
      </c>
      <c r="D327" s="42">
        <f t="shared" si="131"/>
        <v>0</v>
      </c>
      <c r="E327" s="42">
        <f t="shared" si="131"/>
        <v>0</v>
      </c>
      <c r="F327" s="42">
        <f t="shared" si="131"/>
        <v>0</v>
      </c>
      <c r="G327" s="42">
        <f t="shared" si="131"/>
        <v>0</v>
      </c>
      <c r="H327" s="42">
        <f t="shared" si="131"/>
        <v>0</v>
      </c>
      <c r="I327" s="42">
        <f t="shared" si="131"/>
        <v>0</v>
      </c>
      <c r="J327" s="42">
        <f t="shared" si="131"/>
        <v>0</v>
      </c>
      <c r="K327" s="42">
        <f t="shared" si="131"/>
        <v>0</v>
      </c>
      <c r="L327" s="42">
        <f t="shared" si="131"/>
        <v>0</v>
      </c>
      <c r="M327" s="42">
        <f t="shared" si="131"/>
        <v>0</v>
      </c>
      <c r="N327" s="42">
        <f t="shared" si="131"/>
        <v>0</v>
      </c>
      <c r="O327" s="42">
        <f t="shared" si="131"/>
        <v>0</v>
      </c>
      <c r="P327" s="42">
        <f t="shared" si="131"/>
        <v>0</v>
      </c>
      <c r="Q327" s="42">
        <f t="shared" si="131"/>
        <v>0</v>
      </c>
      <c r="R327" s="42">
        <f t="shared" si="131"/>
        <v>0</v>
      </c>
      <c r="S327" s="42">
        <f t="shared" si="131"/>
        <v>0</v>
      </c>
      <c r="T327" s="42">
        <f t="shared" si="131"/>
        <v>0</v>
      </c>
      <c r="U327" s="334"/>
      <c r="V327" s="334"/>
      <c r="W327" s="334"/>
      <c r="X327" s="334"/>
      <c r="Y327" s="334"/>
      <c r="Z327" s="334"/>
      <c r="AA327" s="334"/>
      <c r="AB327" s="334"/>
      <c r="AC327" s="334"/>
      <c r="AD327" s="334"/>
      <c r="AE327" s="334"/>
      <c r="AF327" s="334"/>
      <c r="AG327" s="334"/>
      <c r="AH327" s="334"/>
      <c r="AI327" s="334"/>
      <c r="AJ327" s="334"/>
      <c r="AK327" s="334"/>
      <c r="AL327" s="334"/>
      <c r="AM327" s="334"/>
      <c r="AN327" s="334"/>
      <c r="AO327" s="334"/>
      <c r="AP327" s="334"/>
      <c r="AQ327" s="334"/>
      <c r="AR327" s="334"/>
      <c r="AS327" s="334"/>
      <c r="AT327" s="334"/>
      <c r="AU327" s="334"/>
      <c r="AV327" s="334"/>
      <c r="AW327" s="334"/>
      <c r="AX327" s="334"/>
      <c r="AY327" s="334"/>
      <c r="AZ327" s="334"/>
      <c r="BA327" s="334"/>
      <c r="BB327" s="334"/>
      <c r="BC327" s="334"/>
      <c r="BD327" s="334"/>
      <c r="BE327" s="334"/>
      <c r="BF327" s="334"/>
      <c r="BG327" s="334"/>
      <c r="BH327" s="334"/>
    </row>
    <row r="328" spans="1:60" s="335" customFormat="1">
      <c r="A328" s="287" t="s">
        <v>53</v>
      </c>
      <c r="B328" s="324" t="s">
        <v>298</v>
      </c>
      <c r="C328" s="42">
        <f>C288+C246</f>
        <v>0</v>
      </c>
      <c r="D328" s="42">
        <f t="shared" si="131"/>
        <v>0</v>
      </c>
      <c r="E328" s="42">
        <f t="shared" si="131"/>
        <v>0</v>
      </c>
      <c r="F328" s="42">
        <f t="shared" si="131"/>
        <v>0</v>
      </c>
      <c r="G328" s="42">
        <f t="shared" si="131"/>
        <v>0</v>
      </c>
      <c r="H328" s="42">
        <f t="shared" si="131"/>
        <v>0</v>
      </c>
      <c r="I328" s="42">
        <f t="shared" si="131"/>
        <v>0</v>
      </c>
      <c r="J328" s="42">
        <f t="shared" si="131"/>
        <v>0</v>
      </c>
      <c r="K328" s="42">
        <f t="shared" si="131"/>
        <v>0</v>
      </c>
      <c r="L328" s="42">
        <f t="shared" si="131"/>
        <v>0</v>
      </c>
      <c r="M328" s="42">
        <f t="shared" si="131"/>
        <v>0</v>
      </c>
      <c r="N328" s="42">
        <f t="shared" si="131"/>
        <v>0</v>
      </c>
      <c r="O328" s="42">
        <f t="shared" si="131"/>
        <v>0</v>
      </c>
      <c r="P328" s="42">
        <f t="shared" si="131"/>
        <v>0</v>
      </c>
      <c r="Q328" s="42">
        <f t="shared" si="131"/>
        <v>0</v>
      </c>
      <c r="R328" s="42">
        <f t="shared" si="131"/>
        <v>0</v>
      </c>
      <c r="S328" s="42">
        <f t="shared" si="131"/>
        <v>0</v>
      </c>
      <c r="T328" s="42">
        <f t="shared" si="131"/>
        <v>0</v>
      </c>
      <c r="U328" s="334"/>
      <c r="V328" s="334"/>
      <c r="W328" s="334"/>
      <c r="X328" s="334"/>
      <c r="Y328" s="334"/>
      <c r="Z328" s="334"/>
      <c r="AA328" s="334"/>
      <c r="AB328" s="334"/>
      <c r="AC328" s="334"/>
      <c r="AD328" s="334"/>
      <c r="AE328" s="334"/>
      <c r="AF328" s="334"/>
      <c r="AG328" s="334"/>
      <c r="AH328" s="334"/>
      <c r="AI328" s="334"/>
      <c r="AJ328" s="334"/>
      <c r="AK328" s="334"/>
      <c r="AL328" s="334"/>
      <c r="AM328" s="334"/>
      <c r="AN328" s="334"/>
      <c r="AO328" s="334"/>
      <c r="AP328" s="334"/>
      <c r="AQ328" s="334"/>
      <c r="AR328" s="334"/>
      <c r="AS328" s="334"/>
      <c r="AT328" s="334"/>
      <c r="AU328" s="334"/>
      <c r="AV328" s="334"/>
      <c r="AW328" s="334"/>
      <c r="AX328" s="334"/>
      <c r="AY328" s="334"/>
      <c r="AZ328" s="334"/>
      <c r="BA328" s="334"/>
      <c r="BB328" s="334"/>
      <c r="BC328" s="334"/>
      <c r="BD328" s="334"/>
      <c r="BE328" s="334"/>
      <c r="BF328" s="334"/>
      <c r="BG328" s="334"/>
      <c r="BH328" s="334"/>
    </row>
    <row r="329" spans="1:60" s="335" customFormat="1" ht="12.75" customHeight="1">
      <c r="A329" s="287" t="s">
        <v>67</v>
      </c>
      <c r="B329" s="6" t="s">
        <v>299</v>
      </c>
      <c r="C329" s="42">
        <f>C289+C247</f>
        <v>0</v>
      </c>
      <c r="D329" s="42">
        <f t="shared" si="131"/>
        <v>0</v>
      </c>
      <c r="E329" s="42">
        <f t="shared" si="131"/>
        <v>0</v>
      </c>
      <c r="F329" s="42">
        <f t="shared" si="131"/>
        <v>0</v>
      </c>
      <c r="G329" s="42">
        <f t="shared" si="131"/>
        <v>0</v>
      </c>
      <c r="H329" s="42">
        <f t="shared" si="131"/>
        <v>0</v>
      </c>
      <c r="I329" s="42">
        <f t="shared" si="131"/>
        <v>0</v>
      </c>
      <c r="J329" s="42">
        <f t="shared" si="131"/>
        <v>0</v>
      </c>
      <c r="K329" s="42">
        <f t="shared" si="131"/>
        <v>0</v>
      </c>
      <c r="L329" s="42">
        <f t="shared" si="131"/>
        <v>0</v>
      </c>
      <c r="M329" s="42">
        <f t="shared" si="131"/>
        <v>0</v>
      </c>
      <c r="N329" s="42">
        <f t="shared" si="131"/>
        <v>0</v>
      </c>
      <c r="O329" s="42">
        <f t="shared" si="131"/>
        <v>0</v>
      </c>
      <c r="P329" s="42">
        <f t="shared" si="131"/>
        <v>0</v>
      </c>
      <c r="Q329" s="42">
        <f t="shared" si="131"/>
        <v>0</v>
      </c>
      <c r="R329" s="42">
        <f t="shared" si="131"/>
        <v>0</v>
      </c>
      <c r="S329" s="42">
        <f t="shared" si="131"/>
        <v>0</v>
      </c>
      <c r="T329" s="42">
        <f t="shared" si="131"/>
        <v>0</v>
      </c>
      <c r="U329" s="334"/>
      <c r="V329" s="334"/>
      <c r="W329" s="334"/>
      <c r="X329" s="334"/>
      <c r="Y329" s="334"/>
      <c r="Z329" s="334"/>
      <c r="AA329" s="334"/>
      <c r="AB329" s="334"/>
      <c r="AC329" s="334"/>
      <c r="AD329" s="334"/>
      <c r="AE329" s="334"/>
      <c r="AF329" s="334"/>
      <c r="AG329" s="334"/>
      <c r="AH329" s="334"/>
      <c r="AI329" s="334"/>
      <c r="AJ329" s="334"/>
      <c r="AK329" s="334"/>
      <c r="AL329" s="334"/>
      <c r="AM329" s="334"/>
      <c r="AN329" s="334"/>
      <c r="AO329" s="334"/>
      <c r="AP329" s="334"/>
      <c r="AQ329" s="334"/>
      <c r="AR329" s="334"/>
      <c r="AS329" s="334"/>
      <c r="AT329" s="334"/>
      <c r="AU329" s="334"/>
      <c r="AV329" s="334"/>
      <c r="AW329" s="334"/>
      <c r="AX329" s="334"/>
      <c r="AY329" s="334"/>
      <c r="AZ329" s="334"/>
      <c r="BA329" s="334"/>
      <c r="BB329" s="334"/>
      <c r="BC329" s="334"/>
      <c r="BD329" s="334"/>
      <c r="BE329" s="334"/>
      <c r="BF329" s="334"/>
      <c r="BG329" s="334"/>
      <c r="BH329" s="334"/>
    </row>
    <row r="330" spans="1:60">
      <c r="A330" s="340"/>
      <c r="B330" s="327" t="s">
        <v>302</v>
      </c>
      <c r="C330" s="39">
        <f>C313+C320</f>
        <v>0</v>
      </c>
      <c r="D330" s="39">
        <f t="shared" ref="D330:T330" si="132">D313+D320</f>
        <v>0</v>
      </c>
      <c r="E330" s="39">
        <f t="shared" si="132"/>
        <v>0</v>
      </c>
      <c r="F330" s="39">
        <f t="shared" si="132"/>
        <v>0</v>
      </c>
      <c r="G330" s="39">
        <f t="shared" si="132"/>
        <v>0</v>
      </c>
      <c r="H330" s="39">
        <f t="shared" si="132"/>
        <v>0</v>
      </c>
      <c r="I330" s="39">
        <f t="shared" si="132"/>
        <v>0</v>
      </c>
      <c r="J330" s="39">
        <f t="shared" si="132"/>
        <v>0</v>
      </c>
      <c r="K330" s="39">
        <f t="shared" si="132"/>
        <v>0</v>
      </c>
      <c r="L330" s="39">
        <f t="shared" si="132"/>
        <v>0</v>
      </c>
      <c r="M330" s="39">
        <f t="shared" si="132"/>
        <v>0</v>
      </c>
      <c r="N330" s="39">
        <f t="shared" si="132"/>
        <v>0</v>
      </c>
      <c r="O330" s="39">
        <f t="shared" si="132"/>
        <v>0</v>
      </c>
      <c r="P330" s="39">
        <f t="shared" si="132"/>
        <v>0</v>
      </c>
      <c r="Q330" s="39">
        <f t="shared" si="132"/>
        <v>0</v>
      </c>
      <c r="R330" s="39">
        <f t="shared" si="132"/>
        <v>0</v>
      </c>
      <c r="S330" s="39">
        <f t="shared" si="132"/>
        <v>0</v>
      </c>
      <c r="T330" s="39">
        <f t="shared" si="132"/>
        <v>0</v>
      </c>
    </row>
    <row r="331" spans="1:60" s="8" customFormat="1" ht="13.5" customHeight="1">
      <c r="A331" s="342"/>
      <c r="B331" s="343" t="s">
        <v>303</v>
      </c>
      <c r="C331" s="338">
        <f>C311-C330</f>
        <v>0</v>
      </c>
      <c r="D331" s="338">
        <f t="shared" ref="D331:T331" si="133">D311-D330</f>
        <v>0</v>
      </c>
      <c r="E331" s="338">
        <f t="shared" si="133"/>
        <v>0</v>
      </c>
      <c r="F331" s="338">
        <f t="shared" si="133"/>
        <v>0</v>
      </c>
      <c r="G331" s="338">
        <f t="shared" si="133"/>
        <v>0</v>
      </c>
      <c r="H331" s="338">
        <f t="shared" si="133"/>
        <v>0</v>
      </c>
      <c r="I331" s="338">
        <f t="shared" si="133"/>
        <v>0</v>
      </c>
      <c r="J331" s="338">
        <f t="shared" si="133"/>
        <v>0</v>
      </c>
      <c r="K331" s="338">
        <f t="shared" si="133"/>
        <v>0</v>
      </c>
      <c r="L331" s="338">
        <f t="shared" si="133"/>
        <v>0</v>
      </c>
      <c r="M331" s="338">
        <f t="shared" si="133"/>
        <v>0</v>
      </c>
      <c r="N331" s="338">
        <f t="shared" si="133"/>
        <v>0</v>
      </c>
      <c r="O331" s="338">
        <f t="shared" si="133"/>
        <v>0</v>
      </c>
      <c r="P331" s="338">
        <f t="shared" si="133"/>
        <v>0</v>
      </c>
      <c r="Q331" s="338">
        <f t="shared" si="133"/>
        <v>0</v>
      </c>
      <c r="R331" s="338">
        <f t="shared" si="133"/>
        <v>0</v>
      </c>
      <c r="S331" s="338">
        <f t="shared" si="133"/>
        <v>0</v>
      </c>
      <c r="T331" s="338">
        <f t="shared" si="133"/>
        <v>0</v>
      </c>
      <c r="U331" s="297"/>
      <c r="V331" s="297"/>
      <c r="W331" s="297"/>
      <c r="X331" s="297"/>
      <c r="Y331" s="297"/>
      <c r="Z331" s="297"/>
      <c r="AA331" s="297"/>
      <c r="AB331" s="297"/>
      <c r="AC331" s="297"/>
      <c r="AD331" s="297"/>
      <c r="AE331" s="297"/>
      <c r="AF331" s="297"/>
      <c r="AG331" s="297"/>
      <c r="AH331" s="297"/>
      <c r="AI331" s="297"/>
      <c r="AJ331" s="297"/>
      <c r="AK331" s="297"/>
      <c r="AL331" s="297"/>
      <c r="AM331" s="297"/>
      <c r="AN331" s="297"/>
      <c r="AO331" s="297"/>
      <c r="AP331" s="297"/>
      <c r="AQ331" s="297"/>
      <c r="AR331" s="297"/>
      <c r="AS331" s="297"/>
      <c r="AT331" s="297"/>
      <c r="AU331" s="297"/>
      <c r="AV331" s="297"/>
      <c r="AW331" s="297"/>
      <c r="AX331" s="297"/>
      <c r="AY331" s="297"/>
      <c r="AZ331" s="297"/>
      <c r="BA331" s="297"/>
      <c r="BB331" s="297"/>
      <c r="BC331" s="297"/>
      <c r="BD331" s="297"/>
      <c r="BE331" s="297"/>
      <c r="BF331" s="297"/>
      <c r="BG331" s="297"/>
      <c r="BH331" s="297"/>
    </row>
  </sheetData>
  <customSheetViews>
    <customSheetView guid="{42981FEF-5313-4B99-8040-85340FCD82AA}" scale="90" showPageBreaks="1">
      <selection activeCell="C148" sqref="C148"/>
      <rowBreaks count="4" manualBreakCount="4">
        <brk id="65" max="16383" man="1"/>
        <brk id="173" max="16383" man="1"/>
        <brk id="229" max="16383" man="1"/>
        <brk id="292" max="16383" man="1"/>
      </rowBreaks>
      <pageMargins left="0.39370078740157483" right="0.35433070866141736" top="0.43307086614173229" bottom="0.35433070866141736" header="0.23622047244094491" footer="0.23622047244094491"/>
      <pageSetup paperSize="9" scale="64" orientation="landscape" r:id="rId1"/>
      <headerFooter>
        <oddHeader>&amp;C&amp;"Arial,Pogrubiony"&amp;14Plan finansowy</oddHeader>
        <oddFooter>&amp;C&amp;8Strona &amp;P z &amp;N&amp;R&amp;8&amp;A</oddFooter>
      </headerFooter>
    </customSheetView>
    <customSheetView guid="{9EC9AAF8-31E5-417A-A928-3DBD93AA7952}" topLeftCell="A346">
      <selection activeCell="E358" sqref="E358"/>
      <pageMargins left="0.7" right="0.7" top="0.75" bottom="0.75" header="0.3" footer="0.3"/>
    </customSheetView>
    <customSheetView guid="{F7D79B8D-92A2-4094-827A-AE8F90DE993F}" topLeftCell="A187">
      <selection activeCell="E358" sqref="E358"/>
      <pageMargins left="0.7" right="0.7" top="0.75" bottom="0.75" header="0.3" footer="0.3"/>
    </customSheetView>
    <customSheetView guid="{19015944-8DC3-4198-B28B-DDAFEE7C00D9}" scale="90" showPageBreaks="1" topLeftCell="A187">
      <selection activeCell="C148" sqref="C148"/>
      <rowBreaks count="4" manualBreakCount="4">
        <brk id="65" max="16383" man="1"/>
        <brk id="173" max="16383" man="1"/>
        <brk id="229" max="16383" man="1"/>
        <brk id="292" max="16383" man="1"/>
      </rowBreaks>
      <pageMargins left="0.39370078740157483" right="0.35433070866141736" top="0.43307086614173229" bottom="0.35433070866141736" header="0.23622047244094491" footer="0.23622047244094491"/>
      <pageSetup paperSize="9" scale="64" orientation="landscape" verticalDpi="0" r:id="rId2"/>
      <headerFooter>
        <oddHeader>&amp;C&amp;"Arial,Pogrubiony"&amp;14Plan finansowy</oddHeader>
        <oddFooter>&amp;C&amp;8Strona &amp;P z &amp;N&amp;R&amp;8&amp;A</oddFooter>
      </headerFooter>
    </customSheetView>
    <customSheetView guid="{7459C945-4CDE-4B11-9340-999C59B3DCDD}" scale="90" showPageBreaks="1" topLeftCell="A187">
      <selection activeCell="C148" sqref="C148"/>
      <rowBreaks count="4" manualBreakCount="4">
        <brk id="65" max="16383" man="1"/>
        <brk id="173" max="16383" man="1"/>
        <brk id="229" max="16383" man="1"/>
        <brk id="292" max="16383" man="1"/>
      </rowBreaks>
      <pageMargins left="0.39370078740157483" right="0.35433070866141736" top="0.43307086614173229" bottom="0.35433070866141736" header="0.23622047244094491" footer="0.23622047244094491"/>
      <pageSetup paperSize="9" scale="64" orientation="landscape" r:id="rId3"/>
      <headerFooter>
        <oddHeader>&amp;C&amp;"Arial,Pogrubiony"&amp;14Plan finansowy</oddHeader>
        <oddFooter>&amp;C&amp;8Strona &amp;P z &amp;N&amp;R&amp;8&amp;A</oddFooter>
      </headerFooter>
    </customSheetView>
    <customSheetView guid="{BD8A273F-EBDA-4BF5-9FEF-0F811D076781}" scale="90" showPageBreaks="1">
      <selection activeCell="C148" sqref="C148"/>
      <rowBreaks count="4" manualBreakCount="4">
        <brk id="65" max="16383" man="1"/>
        <brk id="173" max="16383" man="1"/>
        <brk id="229" max="16383" man="1"/>
        <brk id="292" max="16383" man="1"/>
      </rowBreaks>
      <pageMargins left="0.39370078740157483" right="0.35433070866141736" top="0.43307086614173229" bottom="0.35433070866141736" header="0.23622047244094491" footer="0.23622047244094491"/>
      <pageSetup paperSize="9" scale="64" orientation="landscape" r:id="rId4"/>
      <headerFooter>
        <oddHeader>&amp;C&amp;"Arial,Pogrubiony"&amp;14Plan finansowy</oddHeader>
        <oddFooter>&amp;C&amp;8Strona &amp;P z &amp;N&amp;R&amp;8&amp;A</oddFooter>
      </headerFooter>
    </customSheetView>
  </customSheetViews>
  <phoneticPr fontId="0" type="noConversion"/>
  <pageMargins left="0.39370078740157483" right="0.35433070866141736" top="0.43307086614173229" bottom="0.35433070866141736" header="0.23622047244094491" footer="0.23622047244094491"/>
  <pageSetup paperSize="9" scale="64" orientation="landscape" r:id="rId5"/>
  <headerFooter>
    <oddHeader>&amp;C&amp;"Arial,Pogrubiony"&amp;14Plan finansowy</oddHeader>
    <oddFooter>&amp;C&amp;8Strona &amp;P z &amp;N&amp;R&amp;8&amp;A</oddFooter>
  </headerFooter>
  <rowBreaks count="4" manualBreakCount="4">
    <brk id="65" max="16383" man="1"/>
    <brk id="173" max="16383" man="1"/>
    <brk id="229" max="16383" man="1"/>
    <brk id="292"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386"/>
  <sheetViews>
    <sheetView zoomScale="90" zoomScaleNormal="90" workbookViewId="0">
      <selection activeCell="C368" sqref="C368"/>
    </sheetView>
  </sheetViews>
  <sheetFormatPr defaultColWidth="9.109375" defaultRowHeight="13.2"/>
  <cols>
    <col min="1" max="1" width="4.33203125" style="284" customWidth="1"/>
    <col min="2" max="2" width="43.5546875" style="8" customWidth="1"/>
    <col min="3" max="32" width="15.6640625" style="33" customWidth="1"/>
    <col min="33" max="16384" width="9.109375" style="284"/>
  </cols>
  <sheetData>
    <row r="1" spans="1:32" s="282" customFormat="1">
      <c r="A1" s="28" t="s">
        <v>310</v>
      </c>
      <c r="B1" s="28"/>
      <c r="C1" s="31"/>
      <c r="D1" s="31"/>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2">
      <c r="A2" s="8"/>
    </row>
    <row r="3" spans="1:32" s="285" customFormat="1">
      <c r="A3" s="30" t="s">
        <v>31</v>
      </c>
      <c r="B3" s="57" t="s">
        <v>32</v>
      </c>
      <c r="C3" s="34" t="s">
        <v>33</v>
      </c>
      <c r="D3" s="34" t="s">
        <v>33</v>
      </c>
      <c r="E3" s="34" t="s">
        <v>33</v>
      </c>
      <c r="F3" s="34" t="s">
        <v>33</v>
      </c>
      <c r="G3" s="34" t="s">
        <v>33</v>
      </c>
      <c r="H3" s="34" t="s">
        <v>33</v>
      </c>
      <c r="I3" s="34" t="s">
        <v>33</v>
      </c>
      <c r="J3" s="34" t="s">
        <v>33</v>
      </c>
      <c r="K3" s="34" t="s">
        <v>33</v>
      </c>
      <c r="L3" s="34" t="s">
        <v>33</v>
      </c>
      <c r="M3" s="34" t="s">
        <v>33</v>
      </c>
      <c r="N3" s="34" t="s">
        <v>33</v>
      </c>
      <c r="O3" s="34" t="s">
        <v>33</v>
      </c>
      <c r="P3" s="34" t="s">
        <v>33</v>
      </c>
      <c r="Q3" s="34" t="s">
        <v>33</v>
      </c>
      <c r="R3" s="34" t="s">
        <v>33</v>
      </c>
      <c r="S3" s="34" t="s">
        <v>33</v>
      </c>
      <c r="T3" s="34" t="s">
        <v>33</v>
      </c>
      <c r="U3" s="34" t="s">
        <v>33</v>
      </c>
      <c r="V3" s="34" t="s">
        <v>33</v>
      </c>
      <c r="W3" s="34" t="s">
        <v>33</v>
      </c>
      <c r="X3" s="34" t="s">
        <v>33</v>
      </c>
      <c r="Y3" s="34" t="s">
        <v>33</v>
      </c>
      <c r="Z3" s="34" t="s">
        <v>33</v>
      </c>
      <c r="AA3" s="34" t="s">
        <v>33</v>
      </c>
      <c r="AB3" s="34" t="s">
        <v>33</v>
      </c>
      <c r="AC3" s="34" t="s">
        <v>33</v>
      </c>
      <c r="AD3" s="34" t="s">
        <v>33</v>
      </c>
      <c r="AE3" s="34" t="s">
        <v>33</v>
      </c>
      <c r="AF3" s="34" t="s">
        <v>33</v>
      </c>
    </row>
    <row r="4" spans="1:32">
      <c r="A4" s="4" t="s">
        <v>57</v>
      </c>
      <c r="B4" s="286" t="s">
        <v>206</v>
      </c>
      <c r="C4" s="41">
        <f>SUM(C5:C8)</f>
        <v>0</v>
      </c>
      <c r="D4" s="41">
        <f t="shared" ref="D4:AE4" si="0">SUM(D5:D8)</f>
        <v>0</v>
      </c>
      <c r="E4" s="41">
        <f t="shared" si="0"/>
        <v>0</v>
      </c>
      <c r="F4" s="41">
        <f t="shared" si="0"/>
        <v>0</v>
      </c>
      <c r="G4" s="41">
        <f t="shared" si="0"/>
        <v>0</v>
      </c>
      <c r="H4" s="41">
        <f t="shared" si="0"/>
        <v>0</v>
      </c>
      <c r="I4" s="41">
        <f t="shared" si="0"/>
        <v>0</v>
      </c>
      <c r="J4" s="41">
        <f t="shared" si="0"/>
        <v>0</v>
      </c>
      <c r="K4" s="41">
        <f t="shared" si="0"/>
        <v>0</v>
      </c>
      <c r="L4" s="41">
        <f t="shared" si="0"/>
        <v>0</v>
      </c>
      <c r="M4" s="41">
        <f t="shared" si="0"/>
        <v>0</v>
      </c>
      <c r="N4" s="41">
        <f t="shared" si="0"/>
        <v>0</v>
      </c>
      <c r="O4" s="41">
        <f t="shared" si="0"/>
        <v>0</v>
      </c>
      <c r="P4" s="41">
        <f t="shared" si="0"/>
        <v>0</v>
      </c>
      <c r="Q4" s="41">
        <f t="shared" si="0"/>
        <v>0</v>
      </c>
      <c r="R4" s="41">
        <f t="shared" si="0"/>
        <v>0</v>
      </c>
      <c r="S4" s="41">
        <f t="shared" si="0"/>
        <v>0</v>
      </c>
      <c r="T4" s="41">
        <f t="shared" si="0"/>
        <v>0</v>
      </c>
      <c r="U4" s="41">
        <f t="shared" si="0"/>
        <v>0</v>
      </c>
      <c r="V4" s="41">
        <f t="shared" si="0"/>
        <v>0</v>
      </c>
      <c r="W4" s="41">
        <f t="shared" si="0"/>
        <v>0</v>
      </c>
      <c r="X4" s="41">
        <f t="shared" si="0"/>
        <v>0</v>
      </c>
      <c r="Y4" s="41">
        <f t="shared" si="0"/>
        <v>0</v>
      </c>
      <c r="Z4" s="41">
        <f t="shared" si="0"/>
        <v>0</v>
      </c>
      <c r="AA4" s="41">
        <f t="shared" si="0"/>
        <v>0</v>
      </c>
      <c r="AB4" s="41">
        <f t="shared" si="0"/>
        <v>0</v>
      </c>
      <c r="AC4" s="41">
        <f t="shared" si="0"/>
        <v>0</v>
      </c>
      <c r="AD4" s="41">
        <f t="shared" si="0"/>
        <v>0</v>
      </c>
      <c r="AE4" s="41">
        <f t="shared" si="0"/>
        <v>0</v>
      </c>
      <c r="AF4" s="41">
        <f>SUM(AF5:AF8)</f>
        <v>0</v>
      </c>
    </row>
    <row r="5" spans="1:32">
      <c r="A5" s="287" t="s">
        <v>58</v>
      </c>
      <c r="B5" s="192" t="s">
        <v>207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row>
    <row r="6" spans="1:32">
      <c r="A6" s="287" t="s">
        <v>133</v>
      </c>
      <c r="B6" s="192" t="s">
        <v>208</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ht="26.4">
      <c r="A7" s="287" t="s">
        <v>144</v>
      </c>
      <c r="B7" s="192" t="s">
        <v>209</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row>
    <row r="8" spans="1:32">
      <c r="A8" s="287" t="s">
        <v>145</v>
      </c>
      <c r="B8" s="192" t="s">
        <v>210</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row>
    <row r="9" spans="1:32">
      <c r="A9" s="9" t="s">
        <v>59</v>
      </c>
      <c r="B9" s="288" t="s">
        <v>211</v>
      </c>
      <c r="C9" s="41">
        <f>SUM(C10:C17)</f>
        <v>0</v>
      </c>
      <c r="D9" s="41">
        <f t="shared" ref="D9:AE9" si="1">SUM(D10:D17)</f>
        <v>0</v>
      </c>
      <c r="E9" s="41">
        <f t="shared" si="1"/>
        <v>0</v>
      </c>
      <c r="F9" s="41">
        <f t="shared" si="1"/>
        <v>0</v>
      </c>
      <c r="G9" s="41">
        <f t="shared" si="1"/>
        <v>0</v>
      </c>
      <c r="H9" s="41">
        <f t="shared" si="1"/>
        <v>0</v>
      </c>
      <c r="I9" s="41">
        <f t="shared" si="1"/>
        <v>0</v>
      </c>
      <c r="J9" s="41">
        <f t="shared" si="1"/>
        <v>0</v>
      </c>
      <c r="K9" s="41">
        <f t="shared" si="1"/>
        <v>0</v>
      </c>
      <c r="L9" s="41">
        <f t="shared" si="1"/>
        <v>0</v>
      </c>
      <c r="M9" s="41">
        <f t="shared" si="1"/>
        <v>0</v>
      </c>
      <c r="N9" s="41">
        <f t="shared" si="1"/>
        <v>0</v>
      </c>
      <c r="O9" s="41">
        <f t="shared" si="1"/>
        <v>0</v>
      </c>
      <c r="P9" s="41">
        <f t="shared" si="1"/>
        <v>0</v>
      </c>
      <c r="Q9" s="41">
        <f t="shared" si="1"/>
        <v>0</v>
      </c>
      <c r="R9" s="41">
        <f t="shared" si="1"/>
        <v>0</v>
      </c>
      <c r="S9" s="41">
        <f t="shared" si="1"/>
        <v>0</v>
      </c>
      <c r="T9" s="41">
        <f t="shared" si="1"/>
        <v>0</v>
      </c>
      <c r="U9" s="41">
        <f t="shared" si="1"/>
        <v>0</v>
      </c>
      <c r="V9" s="41">
        <f t="shared" si="1"/>
        <v>0</v>
      </c>
      <c r="W9" s="41">
        <f t="shared" si="1"/>
        <v>0</v>
      </c>
      <c r="X9" s="41">
        <f t="shared" si="1"/>
        <v>0</v>
      </c>
      <c r="Y9" s="41">
        <f t="shared" si="1"/>
        <v>0</v>
      </c>
      <c r="Z9" s="41">
        <f t="shared" si="1"/>
        <v>0</v>
      </c>
      <c r="AA9" s="41">
        <f t="shared" si="1"/>
        <v>0</v>
      </c>
      <c r="AB9" s="41">
        <f t="shared" si="1"/>
        <v>0</v>
      </c>
      <c r="AC9" s="41">
        <f t="shared" si="1"/>
        <v>0</v>
      </c>
      <c r="AD9" s="41">
        <f t="shared" si="1"/>
        <v>0</v>
      </c>
      <c r="AE9" s="41">
        <f t="shared" si="1"/>
        <v>0</v>
      </c>
      <c r="AF9" s="41">
        <f>SUM(AF10:AF17)</f>
        <v>0</v>
      </c>
    </row>
    <row r="10" spans="1:32">
      <c r="A10" s="289" t="s">
        <v>58</v>
      </c>
      <c r="B10" s="290" t="s">
        <v>212</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row>
    <row r="11" spans="1:32">
      <c r="A11" s="289" t="s">
        <v>133</v>
      </c>
      <c r="B11" s="290" t="s">
        <v>213</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row>
    <row r="12" spans="1:32">
      <c r="A12" s="289" t="s">
        <v>144</v>
      </c>
      <c r="B12" s="290" t="s">
        <v>214</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row>
    <row r="13" spans="1:32">
      <c r="A13" s="289" t="s">
        <v>145</v>
      </c>
      <c r="B13" s="290" t="s">
        <v>215</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row>
    <row r="14" spans="1:32">
      <c r="A14" s="289" t="s">
        <v>146</v>
      </c>
      <c r="B14" s="290" t="s">
        <v>216</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row>
    <row r="15" spans="1:32">
      <c r="A15" s="289" t="s">
        <v>217</v>
      </c>
      <c r="B15" s="290" t="s">
        <v>218</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row>
    <row r="16" spans="1:32">
      <c r="A16" s="289" t="s">
        <v>219</v>
      </c>
      <c r="B16" s="290" t="s">
        <v>220</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row>
    <row r="17" spans="1:32">
      <c r="A17" s="287" t="s">
        <v>221</v>
      </c>
      <c r="B17" s="192" t="s">
        <v>222</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row>
    <row r="18" spans="1:32">
      <c r="A18" s="3" t="s">
        <v>60</v>
      </c>
      <c r="B18" s="10" t="s">
        <v>223</v>
      </c>
      <c r="C18" s="40">
        <f>C4-C9</f>
        <v>0</v>
      </c>
      <c r="D18" s="40">
        <f t="shared" ref="D18:AE18" si="2">D4-D9</f>
        <v>0</v>
      </c>
      <c r="E18" s="40">
        <f t="shared" si="2"/>
        <v>0</v>
      </c>
      <c r="F18" s="40">
        <f t="shared" si="2"/>
        <v>0</v>
      </c>
      <c r="G18" s="40">
        <f t="shared" si="2"/>
        <v>0</v>
      </c>
      <c r="H18" s="40">
        <f t="shared" si="2"/>
        <v>0</v>
      </c>
      <c r="I18" s="40">
        <f t="shared" si="2"/>
        <v>0</v>
      </c>
      <c r="J18" s="40">
        <f t="shared" si="2"/>
        <v>0</v>
      </c>
      <c r="K18" s="40">
        <f t="shared" si="2"/>
        <v>0</v>
      </c>
      <c r="L18" s="40">
        <f t="shared" si="2"/>
        <v>0</v>
      </c>
      <c r="M18" s="40">
        <f t="shared" si="2"/>
        <v>0</v>
      </c>
      <c r="N18" s="40">
        <f t="shared" si="2"/>
        <v>0</v>
      </c>
      <c r="O18" s="40">
        <f t="shared" si="2"/>
        <v>0</v>
      </c>
      <c r="P18" s="40">
        <f t="shared" si="2"/>
        <v>0</v>
      </c>
      <c r="Q18" s="40">
        <f t="shared" si="2"/>
        <v>0</v>
      </c>
      <c r="R18" s="40">
        <f t="shared" si="2"/>
        <v>0</v>
      </c>
      <c r="S18" s="40">
        <f t="shared" si="2"/>
        <v>0</v>
      </c>
      <c r="T18" s="40">
        <f t="shared" si="2"/>
        <v>0</v>
      </c>
      <c r="U18" s="40">
        <f t="shared" si="2"/>
        <v>0</v>
      </c>
      <c r="V18" s="40">
        <f t="shared" si="2"/>
        <v>0</v>
      </c>
      <c r="W18" s="40">
        <f t="shared" si="2"/>
        <v>0</v>
      </c>
      <c r="X18" s="40">
        <f t="shared" si="2"/>
        <v>0</v>
      </c>
      <c r="Y18" s="40">
        <f t="shared" si="2"/>
        <v>0</v>
      </c>
      <c r="Z18" s="40">
        <f t="shared" si="2"/>
        <v>0</v>
      </c>
      <c r="AA18" s="40">
        <f t="shared" si="2"/>
        <v>0</v>
      </c>
      <c r="AB18" s="40">
        <f t="shared" si="2"/>
        <v>0</v>
      </c>
      <c r="AC18" s="40">
        <f t="shared" si="2"/>
        <v>0</v>
      </c>
      <c r="AD18" s="40">
        <f t="shared" si="2"/>
        <v>0</v>
      </c>
      <c r="AE18" s="40">
        <f t="shared" si="2"/>
        <v>0</v>
      </c>
      <c r="AF18" s="40">
        <f>AF4-AF9</f>
        <v>0</v>
      </c>
    </row>
    <row r="19" spans="1:32">
      <c r="A19" s="4" t="s">
        <v>61</v>
      </c>
      <c r="B19" s="286" t="s">
        <v>224</v>
      </c>
      <c r="C19" s="41">
        <f>SUM(C20:C21)</f>
        <v>0</v>
      </c>
      <c r="D19" s="41">
        <f t="shared" ref="D19:AE19" si="3">SUM(D20:D21)</f>
        <v>0</v>
      </c>
      <c r="E19" s="41">
        <f t="shared" si="3"/>
        <v>0</v>
      </c>
      <c r="F19" s="41">
        <f t="shared" si="3"/>
        <v>0</v>
      </c>
      <c r="G19" s="41">
        <f t="shared" si="3"/>
        <v>0</v>
      </c>
      <c r="H19" s="41">
        <f t="shared" si="3"/>
        <v>0</v>
      </c>
      <c r="I19" s="41">
        <f t="shared" si="3"/>
        <v>0</v>
      </c>
      <c r="J19" s="41">
        <f t="shared" si="3"/>
        <v>0</v>
      </c>
      <c r="K19" s="41">
        <f t="shared" si="3"/>
        <v>0</v>
      </c>
      <c r="L19" s="41">
        <f t="shared" si="3"/>
        <v>0</v>
      </c>
      <c r="M19" s="41">
        <f t="shared" si="3"/>
        <v>0</v>
      </c>
      <c r="N19" s="41">
        <f t="shared" si="3"/>
        <v>0</v>
      </c>
      <c r="O19" s="41">
        <f t="shared" si="3"/>
        <v>0</v>
      </c>
      <c r="P19" s="41">
        <f t="shared" si="3"/>
        <v>0</v>
      </c>
      <c r="Q19" s="41">
        <f t="shared" si="3"/>
        <v>0</v>
      </c>
      <c r="R19" s="41">
        <f t="shared" si="3"/>
        <v>0</v>
      </c>
      <c r="S19" s="41">
        <f t="shared" si="3"/>
        <v>0</v>
      </c>
      <c r="T19" s="41">
        <f t="shared" si="3"/>
        <v>0</v>
      </c>
      <c r="U19" s="41">
        <f t="shared" si="3"/>
        <v>0</v>
      </c>
      <c r="V19" s="41">
        <f t="shared" si="3"/>
        <v>0</v>
      </c>
      <c r="W19" s="41">
        <f t="shared" si="3"/>
        <v>0</v>
      </c>
      <c r="X19" s="41">
        <f t="shared" si="3"/>
        <v>0</v>
      </c>
      <c r="Y19" s="41">
        <f t="shared" si="3"/>
        <v>0</v>
      </c>
      <c r="Z19" s="41">
        <f t="shared" si="3"/>
        <v>0</v>
      </c>
      <c r="AA19" s="41">
        <f t="shared" si="3"/>
        <v>0</v>
      </c>
      <c r="AB19" s="41">
        <f t="shared" si="3"/>
        <v>0</v>
      </c>
      <c r="AC19" s="41">
        <f t="shared" si="3"/>
        <v>0</v>
      </c>
      <c r="AD19" s="41">
        <f t="shared" si="3"/>
        <v>0</v>
      </c>
      <c r="AE19" s="41">
        <f t="shared" si="3"/>
        <v>0</v>
      </c>
      <c r="AF19" s="41">
        <f>SUM(AF20:AF21)</f>
        <v>0</v>
      </c>
    </row>
    <row r="20" spans="1:32">
      <c r="A20" s="289" t="s">
        <v>58</v>
      </c>
      <c r="B20" s="5" t="s">
        <v>225</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row>
    <row r="21" spans="1:32">
      <c r="A21" s="289" t="s">
        <v>133</v>
      </c>
      <c r="B21" s="5" t="s">
        <v>226</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row>
    <row r="22" spans="1:32">
      <c r="A22" s="4" t="s">
        <v>62</v>
      </c>
      <c r="B22" s="286" t="s">
        <v>227</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row>
    <row r="23" spans="1:32">
      <c r="A23" s="3" t="s">
        <v>63</v>
      </c>
      <c r="B23" s="10" t="s">
        <v>228</v>
      </c>
      <c r="C23" s="40">
        <f>C18+C19-C22</f>
        <v>0</v>
      </c>
      <c r="D23" s="40">
        <f t="shared" ref="D23:AE23" si="4">D18+D19-D22</f>
        <v>0</v>
      </c>
      <c r="E23" s="40">
        <f t="shared" si="4"/>
        <v>0</v>
      </c>
      <c r="F23" s="40">
        <f t="shared" si="4"/>
        <v>0</v>
      </c>
      <c r="G23" s="40">
        <f t="shared" si="4"/>
        <v>0</v>
      </c>
      <c r="H23" s="40">
        <f t="shared" si="4"/>
        <v>0</v>
      </c>
      <c r="I23" s="40">
        <f t="shared" si="4"/>
        <v>0</v>
      </c>
      <c r="J23" s="40">
        <f t="shared" si="4"/>
        <v>0</v>
      </c>
      <c r="K23" s="40">
        <f t="shared" si="4"/>
        <v>0</v>
      </c>
      <c r="L23" s="40">
        <f t="shared" si="4"/>
        <v>0</v>
      </c>
      <c r="M23" s="40">
        <f t="shared" si="4"/>
        <v>0</v>
      </c>
      <c r="N23" s="40">
        <f t="shared" si="4"/>
        <v>0</v>
      </c>
      <c r="O23" s="40">
        <f t="shared" si="4"/>
        <v>0</v>
      </c>
      <c r="P23" s="40">
        <f t="shared" si="4"/>
        <v>0</v>
      </c>
      <c r="Q23" s="40">
        <f t="shared" si="4"/>
        <v>0</v>
      </c>
      <c r="R23" s="40">
        <f t="shared" si="4"/>
        <v>0</v>
      </c>
      <c r="S23" s="40">
        <f t="shared" si="4"/>
        <v>0</v>
      </c>
      <c r="T23" s="40">
        <f t="shared" si="4"/>
        <v>0</v>
      </c>
      <c r="U23" s="40">
        <f t="shared" si="4"/>
        <v>0</v>
      </c>
      <c r="V23" s="40">
        <f t="shared" si="4"/>
        <v>0</v>
      </c>
      <c r="W23" s="40">
        <f t="shared" si="4"/>
        <v>0</v>
      </c>
      <c r="X23" s="40">
        <f t="shared" si="4"/>
        <v>0</v>
      </c>
      <c r="Y23" s="40">
        <f t="shared" si="4"/>
        <v>0</v>
      </c>
      <c r="Z23" s="40">
        <f t="shared" si="4"/>
        <v>0</v>
      </c>
      <c r="AA23" s="40">
        <f t="shared" si="4"/>
        <v>0</v>
      </c>
      <c r="AB23" s="40">
        <f t="shared" si="4"/>
        <v>0</v>
      </c>
      <c r="AC23" s="40">
        <f t="shared" si="4"/>
        <v>0</v>
      </c>
      <c r="AD23" s="40">
        <f t="shared" si="4"/>
        <v>0</v>
      </c>
      <c r="AE23" s="40">
        <f t="shared" si="4"/>
        <v>0</v>
      </c>
      <c r="AF23" s="40">
        <f>AF18+AF19-AF22</f>
        <v>0</v>
      </c>
    </row>
    <row r="24" spans="1:32">
      <c r="A24" s="4" t="s">
        <v>64</v>
      </c>
      <c r="B24" s="286" t="s">
        <v>229</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row>
    <row r="25" spans="1:32">
      <c r="A25" s="4" t="s">
        <v>65</v>
      </c>
      <c r="B25" s="286" t="s">
        <v>230</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row>
    <row r="26" spans="1:32">
      <c r="A26" s="3" t="s">
        <v>58</v>
      </c>
      <c r="B26" s="10" t="s">
        <v>231</v>
      </c>
      <c r="C26" s="40">
        <f>C23+C24-C25</f>
        <v>0</v>
      </c>
      <c r="D26" s="40">
        <f t="shared" ref="D26:AE26" si="5">D23+D24-D25</f>
        <v>0</v>
      </c>
      <c r="E26" s="40">
        <f t="shared" si="5"/>
        <v>0</v>
      </c>
      <c r="F26" s="40">
        <f t="shared" si="5"/>
        <v>0</v>
      </c>
      <c r="G26" s="40">
        <f t="shared" si="5"/>
        <v>0</v>
      </c>
      <c r="H26" s="40">
        <f t="shared" si="5"/>
        <v>0</v>
      </c>
      <c r="I26" s="40">
        <f t="shared" si="5"/>
        <v>0</v>
      </c>
      <c r="J26" s="40">
        <f t="shared" si="5"/>
        <v>0</v>
      </c>
      <c r="K26" s="40">
        <f t="shared" si="5"/>
        <v>0</v>
      </c>
      <c r="L26" s="40">
        <f t="shared" si="5"/>
        <v>0</v>
      </c>
      <c r="M26" s="40">
        <f t="shared" si="5"/>
        <v>0</v>
      </c>
      <c r="N26" s="40">
        <f t="shared" si="5"/>
        <v>0</v>
      </c>
      <c r="O26" s="40">
        <f t="shared" si="5"/>
        <v>0</v>
      </c>
      <c r="P26" s="40">
        <f t="shared" si="5"/>
        <v>0</v>
      </c>
      <c r="Q26" s="40">
        <f t="shared" si="5"/>
        <v>0</v>
      </c>
      <c r="R26" s="40">
        <f t="shared" si="5"/>
        <v>0</v>
      </c>
      <c r="S26" s="40">
        <f t="shared" si="5"/>
        <v>0</v>
      </c>
      <c r="T26" s="40">
        <f t="shared" si="5"/>
        <v>0</v>
      </c>
      <c r="U26" s="40">
        <f t="shared" si="5"/>
        <v>0</v>
      </c>
      <c r="V26" s="40">
        <f t="shared" si="5"/>
        <v>0</v>
      </c>
      <c r="W26" s="40">
        <f t="shared" si="5"/>
        <v>0</v>
      </c>
      <c r="X26" s="40">
        <f t="shared" si="5"/>
        <v>0</v>
      </c>
      <c r="Y26" s="40">
        <f t="shared" si="5"/>
        <v>0</v>
      </c>
      <c r="Z26" s="40">
        <f t="shared" si="5"/>
        <v>0</v>
      </c>
      <c r="AA26" s="40">
        <f t="shared" si="5"/>
        <v>0</v>
      </c>
      <c r="AB26" s="40">
        <f t="shared" si="5"/>
        <v>0</v>
      </c>
      <c r="AC26" s="40">
        <f t="shared" si="5"/>
        <v>0</v>
      </c>
      <c r="AD26" s="40">
        <f t="shared" si="5"/>
        <v>0</v>
      </c>
      <c r="AE26" s="40">
        <f t="shared" si="5"/>
        <v>0</v>
      </c>
      <c r="AF26" s="40">
        <f>AF23+AF24-AF25</f>
        <v>0</v>
      </c>
    </row>
    <row r="27" spans="1:32">
      <c r="A27" s="287" t="s">
        <v>58</v>
      </c>
      <c r="B27" s="192" t="s">
        <v>232</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row>
    <row r="28" spans="1:32">
      <c r="A28" s="287" t="s">
        <v>133</v>
      </c>
      <c r="B28" s="192" t="s">
        <v>233</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1:32">
      <c r="A29" s="3" t="s">
        <v>234</v>
      </c>
      <c r="B29" s="10" t="s">
        <v>235</v>
      </c>
      <c r="C29" s="40">
        <f>C26+C27-C28</f>
        <v>0</v>
      </c>
      <c r="D29" s="40">
        <f t="shared" ref="D29:AE29" si="6">D26+D27-D28</f>
        <v>0</v>
      </c>
      <c r="E29" s="40">
        <f t="shared" si="6"/>
        <v>0</v>
      </c>
      <c r="F29" s="40">
        <f t="shared" si="6"/>
        <v>0</v>
      </c>
      <c r="G29" s="40">
        <f t="shared" si="6"/>
        <v>0</v>
      </c>
      <c r="H29" s="40">
        <f t="shared" si="6"/>
        <v>0</v>
      </c>
      <c r="I29" s="40">
        <f t="shared" si="6"/>
        <v>0</v>
      </c>
      <c r="J29" s="40">
        <f t="shared" si="6"/>
        <v>0</v>
      </c>
      <c r="K29" s="40">
        <f t="shared" si="6"/>
        <v>0</v>
      </c>
      <c r="L29" s="40">
        <f t="shared" si="6"/>
        <v>0</v>
      </c>
      <c r="M29" s="40">
        <f t="shared" si="6"/>
        <v>0</v>
      </c>
      <c r="N29" s="40">
        <f t="shared" si="6"/>
        <v>0</v>
      </c>
      <c r="O29" s="40">
        <f t="shared" si="6"/>
        <v>0</v>
      </c>
      <c r="P29" s="40">
        <f t="shared" si="6"/>
        <v>0</v>
      </c>
      <c r="Q29" s="40">
        <f t="shared" si="6"/>
        <v>0</v>
      </c>
      <c r="R29" s="40">
        <f t="shared" si="6"/>
        <v>0</v>
      </c>
      <c r="S29" s="40">
        <f t="shared" si="6"/>
        <v>0</v>
      </c>
      <c r="T29" s="40">
        <f t="shared" si="6"/>
        <v>0</v>
      </c>
      <c r="U29" s="40">
        <f t="shared" si="6"/>
        <v>0</v>
      </c>
      <c r="V29" s="40">
        <f t="shared" si="6"/>
        <v>0</v>
      </c>
      <c r="W29" s="40">
        <f t="shared" si="6"/>
        <v>0</v>
      </c>
      <c r="X29" s="40">
        <f t="shared" si="6"/>
        <v>0</v>
      </c>
      <c r="Y29" s="40">
        <f t="shared" si="6"/>
        <v>0</v>
      </c>
      <c r="Z29" s="40">
        <f t="shared" si="6"/>
        <v>0</v>
      </c>
      <c r="AA29" s="40">
        <f t="shared" si="6"/>
        <v>0</v>
      </c>
      <c r="AB29" s="40">
        <f t="shared" si="6"/>
        <v>0</v>
      </c>
      <c r="AC29" s="40">
        <f t="shared" si="6"/>
        <v>0</v>
      </c>
      <c r="AD29" s="40">
        <f t="shared" si="6"/>
        <v>0</v>
      </c>
      <c r="AE29" s="40">
        <f t="shared" si="6"/>
        <v>0</v>
      </c>
      <c r="AF29" s="40">
        <f>AF26+AF27-AF28</f>
        <v>0</v>
      </c>
    </row>
    <row r="30" spans="1:32">
      <c r="A30" s="291" t="s">
        <v>236</v>
      </c>
      <c r="B30" s="286" t="s">
        <v>237</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row>
    <row r="31" spans="1:32">
      <c r="A31" s="291" t="s">
        <v>238</v>
      </c>
      <c r="B31" s="286" t="s">
        <v>239</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row>
    <row r="32" spans="1:32">
      <c r="A32" s="2" t="s">
        <v>240</v>
      </c>
      <c r="B32" s="292" t="s">
        <v>241</v>
      </c>
      <c r="C32" s="39">
        <f>C29-C30-C31</f>
        <v>0</v>
      </c>
      <c r="D32" s="39">
        <f t="shared" ref="D32:AE32" si="7">D29-D30-D31</f>
        <v>0</v>
      </c>
      <c r="E32" s="39">
        <f t="shared" si="7"/>
        <v>0</v>
      </c>
      <c r="F32" s="39">
        <f t="shared" si="7"/>
        <v>0</v>
      </c>
      <c r="G32" s="39">
        <f t="shared" si="7"/>
        <v>0</v>
      </c>
      <c r="H32" s="39">
        <f t="shared" si="7"/>
        <v>0</v>
      </c>
      <c r="I32" s="39">
        <f t="shared" si="7"/>
        <v>0</v>
      </c>
      <c r="J32" s="39">
        <f t="shared" si="7"/>
        <v>0</v>
      </c>
      <c r="K32" s="39">
        <f t="shared" si="7"/>
        <v>0</v>
      </c>
      <c r="L32" s="39">
        <f t="shared" si="7"/>
        <v>0</v>
      </c>
      <c r="M32" s="39">
        <f t="shared" si="7"/>
        <v>0</v>
      </c>
      <c r="N32" s="39">
        <f t="shared" si="7"/>
        <v>0</v>
      </c>
      <c r="O32" s="39">
        <f t="shared" si="7"/>
        <v>0</v>
      </c>
      <c r="P32" s="39">
        <f t="shared" si="7"/>
        <v>0</v>
      </c>
      <c r="Q32" s="39">
        <f t="shared" si="7"/>
        <v>0</v>
      </c>
      <c r="R32" s="39">
        <f t="shared" si="7"/>
        <v>0</v>
      </c>
      <c r="S32" s="39">
        <f t="shared" si="7"/>
        <v>0</v>
      </c>
      <c r="T32" s="39">
        <f t="shared" si="7"/>
        <v>0</v>
      </c>
      <c r="U32" s="39">
        <f t="shared" si="7"/>
        <v>0</v>
      </c>
      <c r="V32" s="39">
        <f t="shared" si="7"/>
        <v>0</v>
      </c>
      <c r="W32" s="39">
        <f t="shared" si="7"/>
        <v>0</v>
      </c>
      <c r="X32" s="39">
        <f t="shared" si="7"/>
        <v>0</v>
      </c>
      <c r="Y32" s="39">
        <f t="shared" si="7"/>
        <v>0</v>
      </c>
      <c r="Z32" s="39">
        <f t="shared" si="7"/>
        <v>0</v>
      </c>
      <c r="AA32" s="39">
        <f t="shared" si="7"/>
        <v>0</v>
      </c>
      <c r="AB32" s="39">
        <f t="shared" si="7"/>
        <v>0</v>
      </c>
      <c r="AC32" s="39">
        <f t="shared" si="7"/>
        <v>0</v>
      </c>
      <c r="AD32" s="39">
        <f t="shared" si="7"/>
        <v>0</v>
      </c>
      <c r="AE32" s="39">
        <f t="shared" si="7"/>
        <v>0</v>
      </c>
      <c r="AF32" s="39">
        <f>AF29-AF30-AF31</f>
        <v>0</v>
      </c>
    </row>
    <row r="33" spans="1:32">
      <c r="A33" s="91"/>
    </row>
    <row r="34" spans="1:32" s="282" customFormat="1">
      <c r="A34" s="28" t="s">
        <v>311</v>
      </c>
      <c r="B34" s="28"/>
      <c r="C34" s="31"/>
      <c r="D34" s="31"/>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row>
    <row r="35" spans="1:32">
      <c r="A35" s="8"/>
    </row>
    <row r="36" spans="1:32" s="285" customFormat="1">
      <c r="A36" s="30" t="s">
        <v>31</v>
      </c>
      <c r="B36" s="57" t="s">
        <v>32</v>
      </c>
      <c r="C36" s="34" t="s">
        <v>33</v>
      </c>
      <c r="D36" s="34" t="s">
        <v>33</v>
      </c>
      <c r="E36" s="34" t="s">
        <v>33</v>
      </c>
      <c r="F36" s="34" t="s">
        <v>33</v>
      </c>
      <c r="G36" s="34" t="s">
        <v>33</v>
      </c>
      <c r="H36" s="34" t="s">
        <v>33</v>
      </c>
      <c r="I36" s="34" t="s">
        <v>33</v>
      </c>
      <c r="J36" s="34" t="s">
        <v>33</v>
      </c>
      <c r="K36" s="34" t="s">
        <v>33</v>
      </c>
      <c r="L36" s="34" t="s">
        <v>33</v>
      </c>
      <c r="M36" s="34" t="s">
        <v>33</v>
      </c>
      <c r="N36" s="34" t="s">
        <v>33</v>
      </c>
      <c r="O36" s="34" t="s">
        <v>33</v>
      </c>
      <c r="P36" s="34" t="s">
        <v>33</v>
      </c>
      <c r="Q36" s="34" t="s">
        <v>33</v>
      </c>
      <c r="R36" s="34" t="s">
        <v>33</v>
      </c>
      <c r="S36" s="34" t="s">
        <v>33</v>
      </c>
      <c r="T36" s="34" t="s">
        <v>33</v>
      </c>
      <c r="U36" s="34" t="s">
        <v>33</v>
      </c>
      <c r="V36" s="34" t="s">
        <v>33</v>
      </c>
      <c r="W36" s="34" t="s">
        <v>33</v>
      </c>
      <c r="X36" s="34" t="s">
        <v>33</v>
      </c>
      <c r="Y36" s="34" t="s">
        <v>33</v>
      </c>
      <c r="Z36" s="34" t="s">
        <v>33</v>
      </c>
      <c r="AA36" s="34" t="s">
        <v>33</v>
      </c>
      <c r="AB36" s="34" t="s">
        <v>33</v>
      </c>
      <c r="AC36" s="34" t="s">
        <v>33</v>
      </c>
      <c r="AD36" s="34" t="s">
        <v>33</v>
      </c>
      <c r="AE36" s="34" t="s">
        <v>33</v>
      </c>
      <c r="AF36" s="34" t="s">
        <v>33</v>
      </c>
    </row>
    <row r="37" spans="1:32">
      <c r="A37" s="4" t="s">
        <v>57</v>
      </c>
      <c r="B37" s="286" t="s">
        <v>206</v>
      </c>
      <c r="C37" s="41">
        <f>SUM(C38:C41)</f>
        <v>0</v>
      </c>
      <c r="D37" s="41">
        <f t="shared" ref="D37:AE37" si="8">SUM(D38:D41)</f>
        <v>0</v>
      </c>
      <c r="E37" s="41">
        <f t="shared" si="8"/>
        <v>0</v>
      </c>
      <c r="F37" s="41">
        <f t="shared" si="8"/>
        <v>0</v>
      </c>
      <c r="G37" s="41">
        <f t="shared" si="8"/>
        <v>0</v>
      </c>
      <c r="H37" s="41">
        <f t="shared" si="8"/>
        <v>0</v>
      </c>
      <c r="I37" s="41">
        <f t="shared" si="8"/>
        <v>0</v>
      </c>
      <c r="J37" s="41">
        <f t="shared" si="8"/>
        <v>0</v>
      </c>
      <c r="K37" s="41">
        <f t="shared" si="8"/>
        <v>0</v>
      </c>
      <c r="L37" s="41">
        <f t="shared" si="8"/>
        <v>0</v>
      </c>
      <c r="M37" s="41">
        <f t="shared" si="8"/>
        <v>0</v>
      </c>
      <c r="N37" s="41">
        <f t="shared" si="8"/>
        <v>0</v>
      </c>
      <c r="O37" s="41">
        <f t="shared" si="8"/>
        <v>0</v>
      </c>
      <c r="P37" s="41">
        <f t="shared" si="8"/>
        <v>0</v>
      </c>
      <c r="Q37" s="41">
        <f t="shared" si="8"/>
        <v>0</v>
      </c>
      <c r="R37" s="41">
        <f t="shared" si="8"/>
        <v>0</v>
      </c>
      <c r="S37" s="41">
        <f t="shared" si="8"/>
        <v>0</v>
      </c>
      <c r="T37" s="41">
        <f t="shared" si="8"/>
        <v>0</v>
      </c>
      <c r="U37" s="41">
        <f t="shared" si="8"/>
        <v>0</v>
      </c>
      <c r="V37" s="41">
        <f t="shared" si="8"/>
        <v>0</v>
      </c>
      <c r="W37" s="41">
        <f t="shared" si="8"/>
        <v>0</v>
      </c>
      <c r="X37" s="41">
        <f t="shared" si="8"/>
        <v>0</v>
      </c>
      <c r="Y37" s="41">
        <f t="shared" si="8"/>
        <v>0</v>
      </c>
      <c r="Z37" s="41">
        <f t="shared" si="8"/>
        <v>0</v>
      </c>
      <c r="AA37" s="41">
        <f t="shared" si="8"/>
        <v>0</v>
      </c>
      <c r="AB37" s="41">
        <f t="shared" si="8"/>
        <v>0</v>
      </c>
      <c r="AC37" s="41">
        <f t="shared" si="8"/>
        <v>0</v>
      </c>
      <c r="AD37" s="41">
        <f t="shared" si="8"/>
        <v>0</v>
      </c>
      <c r="AE37" s="41">
        <f t="shared" si="8"/>
        <v>0</v>
      </c>
      <c r="AF37" s="41">
        <f>SUM(AF38:AF41)</f>
        <v>0</v>
      </c>
    </row>
    <row r="38" spans="1:32">
      <c r="A38" s="287" t="s">
        <v>58</v>
      </c>
      <c r="B38" s="192" t="s">
        <v>207</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1:32">
      <c r="A39" s="287" t="s">
        <v>133</v>
      </c>
      <c r="B39" s="192" t="s">
        <v>208</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1:32" ht="26.4">
      <c r="A40" s="287" t="s">
        <v>144</v>
      </c>
      <c r="B40" s="192" t="s">
        <v>209</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1:32">
      <c r="A41" s="287" t="s">
        <v>145</v>
      </c>
      <c r="B41" s="192" t="s">
        <v>210</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1:32">
      <c r="A42" s="9" t="s">
        <v>59</v>
      </c>
      <c r="B42" s="288" t="s">
        <v>211</v>
      </c>
      <c r="C42" s="41">
        <f>SUM(C43:C50)</f>
        <v>0</v>
      </c>
      <c r="D42" s="41">
        <f t="shared" ref="D42:AE42" si="9">SUM(D43:D50)</f>
        <v>0</v>
      </c>
      <c r="E42" s="41">
        <f t="shared" si="9"/>
        <v>0</v>
      </c>
      <c r="F42" s="41">
        <f t="shared" si="9"/>
        <v>0</v>
      </c>
      <c r="G42" s="41">
        <f t="shared" si="9"/>
        <v>0</v>
      </c>
      <c r="H42" s="41">
        <f t="shared" si="9"/>
        <v>0</v>
      </c>
      <c r="I42" s="41">
        <f t="shared" si="9"/>
        <v>0</v>
      </c>
      <c r="J42" s="41">
        <f t="shared" si="9"/>
        <v>0</v>
      </c>
      <c r="K42" s="41">
        <f t="shared" si="9"/>
        <v>0</v>
      </c>
      <c r="L42" s="41">
        <f t="shared" si="9"/>
        <v>0</v>
      </c>
      <c r="M42" s="41">
        <f t="shared" si="9"/>
        <v>0</v>
      </c>
      <c r="N42" s="41">
        <f t="shared" si="9"/>
        <v>0</v>
      </c>
      <c r="O42" s="41">
        <f t="shared" si="9"/>
        <v>0</v>
      </c>
      <c r="P42" s="41">
        <f t="shared" si="9"/>
        <v>0</v>
      </c>
      <c r="Q42" s="41">
        <f t="shared" si="9"/>
        <v>0</v>
      </c>
      <c r="R42" s="41">
        <f t="shared" si="9"/>
        <v>0</v>
      </c>
      <c r="S42" s="41">
        <f t="shared" si="9"/>
        <v>0</v>
      </c>
      <c r="T42" s="41">
        <f t="shared" si="9"/>
        <v>0</v>
      </c>
      <c r="U42" s="41">
        <f t="shared" si="9"/>
        <v>0</v>
      </c>
      <c r="V42" s="41">
        <f t="shared" si="9"/>
        <v>0</v>
      </c>
      <c r="W42" s="41">
        <f t="shared" si="9"/>
        <v>0</v>
      </c>
      <c r="X42" s="41">
        <f t="shared" si="9"/>
        <v>0</v>
      </c>
      <c r="Y42" s="41">
        <f t="shared" si="9"/>
        <v>0</v>
      </c>
      <c r="Z42" s="41">
        <f t="shared" si="9"/>
        <v>0</v>
      </c>
      <c r="AA42" s="41">
        <f t="shared" si="9"/>
        <v>0</v>
      </c>
      <c r="AB42" s="41">
        <f t="shared" si="9"/>
        <v>0</v>
      </c>
      <c r="AC42" s="41">
        <f t="shared" si="9"/>
        <v>0</v>
      </c>
      <c r="AD42" s="41">
        <f t="shared" si="9"/>
        <v>0</v>
      </c>
      <c r="AE42" s="41">
        <f t="shared" si="9"/>
        <v>0</v>
      </c>
      <c r="AF42" s="41">
        <f>SUM(AF43:AF50)</f>
        <v>0</v>
      </c>
    </row>
    <row r="43" spans="1:32">
      <c r="A43" s="289" t="s">
        <v>58</v>
      </c>
      <c r="B43" s="290" t="s">
        <v>212</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row>
    <row r="44" spans="1:32">
      <c r="A44" s="289" t="s">
        <v>133</v>
      </c>
      <c r="B44" s="290" t="s">
        <v>213</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row>
    <row r="45" spans="1:32">
      <c r="A45" s="289" t="s">
        <v>144</v>
      </c>
      <c r="B45" s="290" t="s">
        <v>214</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row>
    <row r="46" spans="1:32">
      <c r="A46" s="289" t="s">
        <v>145</v>
      </c>
      <c r="B46" s="290" t="s">
        <v>215</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row>
    <row r="47" spans="1:32">
      <c r="A47" s="289" t="s">
        <v>146</v>
      </c>
      <c r="B47" s="290" t="s">
        <v>216</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row>
    <row r="48" spans="1:32">
      <c r="A48" s="289" t="s">
        <v>217</v>
      </c>
      <c r="B48" s="290" t="s">
        <v>218</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row>
    <row r="49" spans="1:32">
      <c r="A49" s="289" t="s">
        <v>219</v>
      </c>
      <c r="B49" s="290" t="s">
        <v>220</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row>
    <row r="50" spans="1:32">
      <c r="A50" s="287" t="s">
        <v>221</v>
      </c>
      <c r="B50" s="192" t="s">
        <v>222</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row>
    <row r="51" spans="1:32">
      <c r="A51" s="3" t="s">
        <v>60</v>
      </c>
      <c r="B51" s="10" t="s">
        <v>223</v>
      </c>
      <c r="C51" s="40">
        <f>C37-C42</f>
        <v>0</v>
      </c>
      <c r="D51" s="40">
        <f t="shared" ref="D51:AE51" si="10">D37-D42</f>
        <v>0</v>
      </c>
      <c r="E51" s="40">
        <f t="shared" si="10"/>
        <v>0</v>
      </c>
      <c r="F51" s="40">
        <f t="shared" si="10"/>
        <v>0</v>
      </c>
      <c r="G51" s="40">
        <f t="shared" si="10"/>
        <v>0</v>
      </c>
      <c r="H51" s="40">
        <f t="shared" si="10"/>
        <v>0</v>
      </c>
      <c r="I51" s="40">
        <f t="shared" si="10"/>
        <v>0</v>
      </c>
      <c r="J51" s="40">
        <f t="shared" si="10"/>
        <v>0</v>
      </c>
      <c r="K51" s="40">
        <f t="shared" si="10"/>
        <v>0</v>
      </c>
      <c r="L51" s="40">
        <f t="shared" si="10"/>
        <v>0</v>
      </c>
      <c r="M51" s="40">
        <f t="shared" si="10"/>
        <v>0</v>
      </c>
      <c r="N51" s="40">
        <f t="shared" si="10"/>
        <v>0</v>
      </c>
      <c r="O51" s="40">
        <f t="shared" si="10"/>
        <v>0</v>
      </c>
      <c r="P51" s="40">
        <f t="shared" si="10"/>
        <v>0</v>
      </c>
      <c r="Q51" s="40">
        <f t="shared" si="10"/>
        <v>0</v>
      </c>
      <c r="R51" s="40">
        <f t="shared" si="10"/>
        <v>0</v>
      </c>
      <c r="S51" s="40">
        <f t="shared" si="10"/>
        <v>0</v>
      </c>
      <c r="T51" s="40">
        <f t="shared" si="10"/>
        <v>0</v>
      </c>
      <c r="U51" s="40">
        <f t="shared" si="10"/>
        <v>0</v>
      </c>
      <c r="V51" s="40">
        <f t="shared" si="10"/>
        <v>0</v>
      </c>
      <c r="W51" s="40">
        <f t="shared" si="10"/>
        <v>0</v>
      </c>
      <c r="X51" s="40">
        <f t="shared" si="10"/>
        <v>0</v>
      </c>
      <c r="Y51" s="40">
        <f t="shared" si="10"/>
        <v>0</v>
      </c>
      <c r="Z51" s="40">
        <f t="shared" si="10"/>
        <v>0</v>
      </c>
      <c r="AA51" s="40">
        <f t="shared" si="10"/>
        <v>0</v>
      </c>
      <c r="AB51" s="40">
        <f t="shared" si="10"/>
        <v>0</v>
      </c>
      <c r="AC51" s="40">
        <f t="shared" si="10"/>
        <v>0</v>
      </c>
      <c r="AD51" s="40">
        <f t="shared" si="10"/>
        <v>0</v>
      </c>
      <c r="AE51" s="40">
        <f t="shared" si="10"/>
        <v>0</v>
      </c>
      <c r="AF51" s="40">
        <f>AF37-AF42</f>
        <v>0</v>
      </c>
    </row>
    <row r="52" spans="1:32">
      <c r="A52" s="4" t="s">
        <v>61</v>
      </c>
      <c r="B52" s="286" t="s">
        <v>224</v>
      </c>
      <c r="C52" s="41">
        <f>SUM(C53:C54)</f>
        <v>0</v>
      </c>
      <c r="D52" s="41">
        <f t="shared" ref="D52:AE52" si="11">SUM(D53:D54)</f>
        <v>0</v>
      </c>
      <c r="E52" s="41">
        <f t="shared" si="11"/>
        <v>0</v>
      </c>
      <c r="F52" s="41">
        <f t="shared" si="11"/>
        <v>0</v>
      </c>
      <c r="G52" s="41">
        <f t="shared" si="11"/>
        <v>0</v>
      </c>
      <c r="H52" s="41">
        <f t="shared" si="11"/>
        <v>0</v>
      </c>
      <c r="I52" s="41">
        <f t="shared" si="11"/>
        <v>0</v>
      </c>
      <c r="J52" s="41">
        <f t="shared" si="11"/>
        <v>0</v>
      </c>
      <c r="K52" s="41">
        <f t="shared" si="11"/>
        <v>0</v>
      </c>
      <c r="L52" s="41">
        <f t="shared" si="11"/>
        <v>0</v>
      </c>
      <c r="M52" s="41">
        <f t="shared" si="11"/>
        <v>0</v>
      </c>
      <c r="N52" s="41">
        <f t="shared" si="11"/>
        <v>0</v>
      </c>
      <c r="O52" s="41">
        <f t="shared" si="11"/>
        <v>0</v>
      </c>
      <c r="P52" s="41">
        <f t="shared" si="11"/>
        <v>0</v>
      </c>
      <c r="Q52" s="41">
        <f t="shared" si="11"/>
        <v>0</v>
      </c>
      <c r="R52" s="41">
        <f t="shared" si="11"/>
        <v>0</v>
      </c>
      <c r="S52" s="41">
        <f t="shared" si="11"/>
        <v>0</v>
      </c>
      <c r="T52" s="41">
        <f t="shared" si="11"/>
        <v>0</v>
      </c>
      <c r="U52" s="41">
        <f t="shared" si="11"/>
        <v>0</v>
      </c>
      <c r="V52" s="41">
        <f t="shared" si="11"/>
        <v>0</v>
      </c>
      <c r="W52" s="41">
        <f t="shared" si="11"/>
        <v>0</v>
      </c>
      <c r="X52" s="41">
        <f t="shared" si="11"/>
        <v>0</v>
      </c>
      <c r="Y52" s="41">
        <f t="shared" si="11"/>
        <v>0</v>
      </c>
      <c r="Z52" s="41">
        <f t="shared" si="11"/>
        <v>0</v>
      </c>
      <c r="AA52" s="41">
        <f t="shared" si="11"/>
        <v>0</v>
      </c>
      <c r="AB52" s="41">
        <f t="shared" si="11"/>
        <v>0</v>
      </c>
      <c r="AC52" s="41">
        <f t="shared" si="11"/>
        <v>0</v>
      </c>
      <c r="AD52" s="41">
        <f t="shared" si="11"/>
        <v>0</v>
      </c>
      <c r="AE52" s="41">
        <f t="shared" si="11"/>
        <v>0</v>
      </c>
      <c r="AF52" s="41">
        <f>SUM(AF53:AF54)</f>
        <v>0</v>
      </c>
    </row>
    <row r="53" spans="1:32">
      <c r="A53" s="289" t="s">
        <v>58</v>
      </c>
      <c r="B53" s="5" t="s">
        <v>225</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row>
    <row r="54" spans="1:32">
      <c r="A54" s="289" t="s">
        <v>133</v>
      </c>
      <c r="B54" s="5" t="s">
        <v>226</v>
      </c>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row>
    <row r="55" spans="1:32">
      <c r="A55" s="4" t="s">
        <v>62</v>
      </c>
      <c r="B55" s="286" t="s">
        <v>227</v>
      </c>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row>
    <row r="56" spans="1:32">
      <c r="A56" s="3" t="s">
        <v>63</v>
      </c>
      <c r="B56" s="10" t="s">
        <v>228</v>
      </c>
      <c r="C56" s="40">
        <f t="shared" ref="C56:AE56" si="12">C51+C52-C55</f>
        <v>0</v>
      </c>
      <c r="D56" s="40">
        <f t="shared" si="12"/>
        <v>0</v>
      </c>
      <c r="E56" s="40">
        <f t="shared" si="12"/>
        <v>0</v>
      </c>
      <c r="F56" s="40">
        <f t="shared" si="12"/>
        <v>0</v>
      </c>
      <c r="G56" s="40">
        <f t="shared" si="12"/>
        <v>0</v>
      </c>
      <c r="H56" s="40">
        <f t="shared" si="12"/>
        <v>0</v>
      </c>
      <c r="I56" s="40">
        <f t="shared" si="12"/>
        <v>0</v>
      </c>
      <c r="J56" s="40">
        <f t="shared" si="12"/>
        <v>0</v>
      </c>
      <c r="K56" s="40">
        <f t="shared" si="12"/>
        <v>0</v>
      </c>
      <c r="L56" s="40">
        <f t="shared" si="12"/>
        <v>0</v>
      </c>
      <c r="M56" s="40">
        <f t="shared" si="12"/>
        <v>0</v>
      </c>
      <c r="N56" s="40">
        <f t="shared" si="12"/>
        <v>0</v>
      </c>
      <c r="O56" s="40">
        <f t="shared" si="12"/>
        <v>0</v>
      </c>
      <c r="P56" s="40">
        <f t="shared" si="12"/>
        <v>0</v>
      </c>
      <c r="Q56" s="40">
        <f t="shared" si="12"/>
        <v>0</v>
      </c>
      <c r="R56" s="40">
        <f t="shared" si="12"/>
        <v>0</v>
      </c>
      <c r="S56" s="40">
        <f t="shared" si="12"/>
        <v>0</v>
      </c>
      <c r="T56" s="40">
        <f t="shared" si="12"/>
        <v>0</v>
      </c>
      <c r="U56" s="40">
        <f t="shared" si="12"/>
        <v>0</v>
      </c>
      <c r="V56" s="40">
        <f t="shared" si="12"/>
        <v>0</v>
      </c>
      <c r="W56" s="40">
        <f t="shared" si="12"/>
        <v>0</v>
      </c>
      <c r="X56" s="40">
        <f t="shared" si="12"/>
        <v>0</v>
      </c>
      <c r="Y56" s="40">
        <f t="shared" si="12"/>
        <v>0</v>
      </c>
      <c r="Z56" s="40">
        <f t="shared" si="12"/>
        <v>0</v>
      </c>
      <c r="AA56" s="40">
        <f t="shared" si="12"/>
        <v>0</v>
      </c>
      <c r="AB56" s="40">
        <f t="shared" si="12"/>
        <v>0</v>
      </c>
      <c r="AC56" s="40">
        <f t="shared" si="12"/>
        <v>0</v>
      </c>
      <c r="AD56" s="40">
        <f t="shared" si="12"/>
        <v>0</v>
      </c>
      <c r="AE56" s="40">
        <f t="shared" si="12"/>
        <v>0</v>
      </c>
      <c r="AF56" s="40">
        <f>AF51+AF52-AF55</f>
        <v>0</v>
      </c>
    </row>
    <row r="57" spans="1:32">
      <c r="A57" s="4" t="s">
        <v>64</v>
      </c>
      <c r="B57" s="286" t="s">
        <v>229</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row>
    <row r="58" spans="1:32">
      <c r="A58" s="4" t="s">
        <v>65</v>
      </c>
      <c r="B58" s="286" t="s">
        <v>230</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row>
    <row r="59" spans="1:32">
      <c r="A59" s="3" t="s">
        <v>58</v>
      </c>
      <c r="B59" s="10" t="s">
        <v>231</v>
      </c>
      <c r="C59" s="40">
        <f t="shared" ref="C59:AE59" si="13">C56+C57-C58</f>
        <v>0</v>
      </c>
      <c r="D59" s="40">
        <f t="shared" si="13"/>
        <v>0</v>
      </c>
      <c r="E59" s="40">
        <f t="shared" si="13"/>
        <v>0</v>
      </c>
      <c r="F59" s="40">
        <f t="shared" si="13"/>
        <v>0</v>
      </c>
      <c r="G59" s="40">
        <f t="shared" si="13"/>
        <v>0</v>
      </c>
      <c r="H59" s="40">
        <f t="shared" si="13"/>
        <v>0</v>
      </c>
      <c r="I59" s="40">
        <f t="shared" si="13"/>
        <v>0</v>
      </c>
      <c r="J59" s="40">
        <f t="shared" si="13"/>
        <v>0</v>
      </c>
      <c r="K59" s="40">
        <f t="shared" si="13"/>
        <v>0</v>
      </c>
      <c r="L59" s="40">
        <f t="shared" si="13"/>
        <v>0</v>
      </c>
      <c r="M59" s="40">
        <f t="shared" si="13"/>
        <v>0</v>
      </c>
      <c r="N59" s="40">
        <f t="shared" si="13"/>
        <v>0</v>
      </c>
      <c r="O59" s="40">
        <f t="shared" si="13"/>
        <v>0</v>
      </c>
      <c r="P59" s="40">
        <f t="shared" si="13"/>
        <v>0</v>
      </c>
      <c r="Q59" s="40">
        <f t="shared" si="13"/>
        <v>0</v>
      </c>
      <c r="R59" s="40">
        <f t="shared" si="13"/>
        <v>0</v>
      </c>
      <c r="S59" s="40">
        <f t="shared" si="13"/>
        <v>0</v>
      </c>
      <c r="T59" s="40">
        <f t="shared" si="13"/>
        <v>0</v>
      </c>
      <c r="U59" s="40">
        <f t="shared" si="13"/>
        <v>0</v>
      </c>
      <c r="V59" s="40">
        <f t="shared" si="13"/>
        <v>0</v>
      </c>
      <c r="W59" s="40">
        <f t="shared" si="13"/>
        <v>0</v>
      </c>
      <c r="X59" s="40">
        <f t="shared" si="13"/>
        <v>0</v>
      </c>
      <c r="Y59" s="40">
        <f t="shared" si="13"/>
        <v>0</v>
      </c>
      <c r="Z59" s="40">
        <f t="shared" si="13"/>
        <v>0</v>
      </c>
      <c r="AA59" s="40">
        <f t="shared" si="13"/>
        <v>0</v>
      </c>
      <c r="AB59" s="40">
        <f t="shared" si="13"/>
        <v>0</v>
      </c>
      <c r="AC59" s="40">
        <f t="shared" si="13"/>
        <v>0</v>
      </c>
      <c r="AD59" s="40">
        <f t="shared" si="13"/>
        <v>0</v>
      </c>
      <c r="AE59" s="40">
        <f t="shared" si="13"/>
        <v>0</v>
      </c>
      <c r="AF59" s="40">
        <f>AF56+AF57-AF58</f>
        <v>0</v>
      </c>
    </row>
    <row r="60" spans="1:32">
      <c r="A60" s="287" t="s">
        <v>58</v>
      </c>
      <c r="B60" s="192" t="s">
        <v>232</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row>
    <row r="61" spans="1:32">
      <c r="A61" s="287" t="s">
        <v>133</v>
      </c>
      <c r="B61" s="192" t="s">
        <v>233</v>
      </c>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row>
    <row r="62" spans="1:32">
      <c r="A62" s="3" t="s">
        <v>234</v>
      </c>
      <c r="B62" s="10" t="s">
        <v>235</v>
      </c>
      <c r="C62" s="40">
        <f t="shared" ref="C62:AE62" si="14">C59+C60-C61</f>
        <v>0</v>
      </c>
      <c r="D62" s="40">
        <f t="shared" si="14"/>
        <v>0</v>
      </c>
      <c r="E62" s="40">
        <f t="shared" si="14"/>
        <v>0</v>
      </c>
      <c r="F62" s="40">
        <f t="shared" si="14"/>
        <v>0</v>
      </c>
      <c r="G62" s="40">
        <f t="shared" si="14"/>
        <v>0</v>
      </c>
      <c r="H62" s="40">
        <f t="shared" si="14"/>
        <v>0</v>
      </c>
      <c r="I62" s="40">
        <f t="shared" si="14"/>
        <v>0</v>
      </c>
      <c r="J62" s="40">
        <f t="shared" si="14"/>
        <v>0</v>
      </c>
      <c r="K62" s="40">
        <f t="shared" si="14"/>
        <v>0</v>
      </c>
      <c r="L62" s="40">
        <f t="shared" si="14"/>
        <v>0</v>
      </c>
      <c r="M62" s="40">
        <f t="shared" si="14"/>
        <v>0</v>
      </c>
      <c r="N62" s="40">
        <f t="shared" si="14"/>
        <v>0</v>
      </c>
      <c r="O62" s="40">
        <f t="shared" si="14"/>
        <v>0</v>
      </c>
      <c r="P62" s="40">
        <f t="shared" si="14"/>
        <v>0</v>
      </c>
      <c r="Q62" s="40">
        <f t="shared" si="14"/>
        <v>0</v>
      </c>
      <c r="R62" s="40">
        <f t="shared" si="14"/>
        <v>0</v>
      </c>
      <c r="S62" s="40">
        <f t="shared" si="14"/>
        <v>0</v>
      </c>
      <c r="T62" s="40">
        <f t="shared" si="14"/>
        <v>0</v>
      </c>
      <c r="U62" s="40">
        <f t="shared" si="14"/>
        <v>0</v>
      </c>
      <c r="V62" s="40">
        <f t="shared" si="14"/>
        <v>0</v>
      </c>
      <c r="W62" s="40">
        <f t="shared" si="14"/>
        <v>0</v>
      </c>
      <c r="X62" s="40">
        <f t="shared" si="14"/>
        <v>0</v>
      </c>
      <c r="Y62" s="40">
        <f t="shared" si="14"/>
        <v>0</v>
      </c>
      <c r="Z62" s="40">
        <f t="shared" si="14"/>
        <v>0</v>
      </c>
      <c r="AA62" s="40">
        <f t="shared" si="14"/>
        <v>0</v>
      </c>
      <c r="AB62" s="40">
        <f t="shared" si="14"/>
        <v>0</v>
      </c>
      <c r="AC62" s="40">
        <f t="shared" si="14"/>
        <v>0</v>
      </c>
      <c r="AD62" s="40">
        <f t="shared" si="14"/>
        <v>0</v>
      </c>
      <c r="AE62" s="40">
        <f t="shared" si="14"/>
        <v>0</v>
      </c>
      <c r="AF62" s="40">
        <f>AF59+AF60-AF61</f>
        <v>0</v>
      </c>
    </row>
    <row r="63" spans="1:32">
      <c r="A63" s="291" t="s">
        <v>236</v>
      </c>
      <c r="B63" s="286" t="s">
        <v>237</v>
      </c>
      <c r="C63" s="41">
        <f>C30+C96</f>
        <v>0</v>
      </c>
      <c r="D63" s="41">
        <f t="shared" ref="D63:M63" si="15">D30+D96</f>
        <v>0</v>
      </c>
      <c r="E63" s="41">
        <f t="shared" si="15"/>
        <v>0</v>
      </c>
      <c r="F63" s="41">
        <f t="shared" si="15"/>
        <v>0</v>
      </c>
      <c r="G63" s="41">
        <f t="shared" si="15"/>
        <v>0</v>
      </c>
      <c r="H63" s="41">
        <f t="shared" si="15"/>
        <v>0</v>
      </c>
      <c r="I63" s="41">
        <f t="shared" si="15"/>
        <v>0</v>
      </c>
      <c r="J63" s="41">
        <f t="shared" si="15"/>
        <v>0</v>
      </c>
      <c r="K63" s="41">
        <f t="shared" si="15"/>
        <v>0</v>
      </c>
      <c r="L63" s="41">
        <f t="shared" si="15"/>
        <v>0</v>
      </c>
      <c r="M63" s="41">
        <f t="shared" si="15"/>
        <v>0</v>
      </c>
      <c r="N63" s="41"/>
      <c r="O63" s="41"/>
      <c r="P63" s="41"/>
      <c r="Q63" s="41"/>
      <c r="R63" s="41"/>
      <c r="S63" s="41"/>
      <c r="T63" s="41"/>
      <c r="U63" s="41"/>
      <c r="V63" s="41"/>
      <c r="W63" s="41"/>
      <c r="X63" s="41"/>
      <c r="Y63" s="41"/>
      <c r="Z63" s="41"/>
      <c r="AA63" s="41"/>
      <c r="AB63" s="41"/>
      <c r="AC63" s="41"/>
      <c r="AD63" s="41"/>
      <c r="AE63" s="41"/>
      <c r="AF63" s="41"/>
    </row>
    <row r="64" spans="1:32">
      <c r="A64" s="291" t="s">
        <v>238</v>
      </c>
      <c r="B64" s="286" t="s">
        <v>239</v>
      </c>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row>
    <row r="65" spans="1:32">
      <c r="A65" s="2" t="s">
        <v>240</v>
      </c>
      <c r="B65" s="292" t="s">
        <v>241</v>
      </c>
      <c r="C65" s="39">
        <f t="shared" ref="C65:AE65" si="16">C62-C63-C64</f>
        <v>0</v>
      </c>
      <c r="D65" s="39">
        <f t="shared" si="16"/>
        <v>0</v>
      </c>
      <c r="E65" s="39">
        <f t="shared" si="16"/>
        <v>0</v>
      </c>
      <c r="F65" s="39">
        <f t="shared" si="16"/>
        <v>0</v>
      </c>
      <c r="G65" s="39">
        <f t="shared" si="16"/>
        <v>0</v>
      </c>
      <c r="H65" s="39">
        <f t="shared" si="16"/>
        <v>0</v>
      </c>
      <c r="I65" s="39">
        <f t="shared" si="16"/>
        <v>0</v>
      </c>
      <c r="J65" s="39">
        <f t="shared" si="16"/>
        <v>0</v>
      </c>
      <c r="K65" s="39">
        <f t="shared" si="16"/>
        <v>0</v>
      </c>
      <c r="L65" s="39">
        <f t="shared" si="16"/>
        <v>0</v>
      </c>
      <c r="M65" s="39">
        <f t="shared" si="16"/>
        <v>0</v>
      </c>
      <c r="N65" s="39">
        <f t="shared" si="16"/>
        <v>0</v>
      </c>
      <c r="O65" s="39">
        <f t="shared" si="16"/>
        <v>0</v>
      </c>
      <c r="P65" s="39">
        <f t="shared" si="16"/>
        <v>0</v>
      </c>
      <c r="Q65" s="39">
        <f t="shared" si="16"/>
        <v>0</v>
      </c>
      <c r="R65" s="39">
        <f t="shared" si="16"/>
        <v>0</v>
      </c>
      <c r="S65" s="39">
        <f t="shared" si="16"/>
        <v>0</v>
      </c>
      <c r="T65" s="39">
        <f t="shared" si="16"/>
        <v>0</v>
      </c>
      <c r="U65" s="39">
        <f t="shared" si="16"/>
        <v>0</v>
      </c>
      <c r="V65" s="39">
        <f t="shared" si="16"/>
        <v>0</v>
      </c>
      <c r="W65" s="39">
        <f t="shared" si="16"/>
        <v>0</v>
      </c>
      <c r="X65" s="39">
        <f t="shared" si="16"/>
        <v>0</v>
      </c>
      <c r="Y65" s="39">
        <f t="shared" si="16"/>
        <v>0</v>
      </c>
      <c r="Z65" s="39">
        <f t="shared" si="16"/>
        <v>0</v>
      </c>
      <c r="AA65" s="39">
        <f t="shared" si="16"/>
        <v>0</v>
      </c>
      <c r="AB65" s="39">
        <f t="shared" si="16"/>
        <v>0</v>
      </c>
      <c r="AC65" s="39">
        <f t="shared" si="16"/>
        <v>0</v>
      </c>
      <c r="AD65" s="39">
        <f t="shared" si="16"/>
        <v>0</v>
      </c>
      <c r="AE65" s="39">
        <f t="shared" si="16"/>
        <v>0</v>
      </c>
      <c r="AF65" s="39">
        <f>AF62-AF63-AF64</f>
        <v>0</v>
      </c>
    </row>
    <row r="66" spans="1:32">
      <c r="A66" s="91"/>
    </row>
    <row r="67" spans="1:32" s="282" customFormat="1">
      <c r="A67" s="28" t="s">
        <v>312</v>
      </c>
      <c r="B67" s="28"/>
      <c r="C67" s="31"/>
      <c r="D67" s="31"/>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c r="A68" s="8"/>
    </row>
    <row r="69" spans="1:32" s="285" customFormat="1">
      <c r="A69" s="30" t="s">
        <v>31</v>
      </c>
      <c r="B69" s="57" t="s">
        <v>32</v>
      </c>
      <c r="C69" s="34" t="s">
        <v>33</v>
      </c>
      <c r="D69" s="34" t="s">
        <v>33</v>
      </c>
      <c r="E69" s="34" t="s">
        <v>33</v>
      </c>
      <c r="F69" s="34" t="s">
        <v>33</v>
      </c>
      <c r="G69" s="34" t="s">
        <v>33</v>
      </c>
      <c r="H69" s="34" t="s">
        <v>33</v>
      </c>
      <c r="I69" s="34" t="s">
        <v>33</v>
      </c>
      <c r="J69" s="34" t="s">
        <v>33</v>
      </c>
      <c r="K69" s="34" t="s">
        <v>33</v>
      </c>
      <c r="L69" s="34" t="s">
        <v>33</v>
      </c>
      <c r="M69" s="34" t="s">
        <v>33</v>
      </c>
      <c r="N69" s="34" t="s">
        <v>33</v>
      </c>
      <c r="O69" s="34" t="s">
        <v>33</v>
      </c>
      <c r="P69" s="34" t="s">
        <v>33</v>
      </c>
      <c r="Q69" s="34" t="s">
        <v>33</v>
      </c>
      <c r="R69" s="34" t="s">
        <v>33</v>
      </c>
      <c r="S69" s="34" t="s">
        <v>33</v>
      </c>
      <c r="T69" s="34" t="s">
        <v>33</v>
      </c>
      <c r="U69" s="34" t="s">
        <v>33</v>
      </c>
      <c r="V69" s="34" t="s">
        <v>33</v>
      </c>
      <c r="W69" s="34" t="s">
        <v>33</v>
      </c>
      <c r="X69" s="34" t="s">
        <v>33</v>
      </c>
      <c r="Y69" s="34" t="s">
        <v>33</v>
      </c>
      <c r="Z69" s="34" t="s">
        <v>33</v>
      </c>
      <c r="AA69" s="34" t="s">
        <v>33</v>
      </c>
      <c r="AB69" s="34" t="s">
        <v>33</v>
      </c>
      <c r="AC69" s="34" t="s">
        <v>33</v>
      </c>
      <c r="AD69" s="34" t="s">
        <v>33</v>
      </c>
      <c r="AE69" s="34" t="s">
        <v>33</v>
      </c>
      <c r="AF69" s="34" t="s">
        <v>33</v>
      </c>
    </row>
    <row r="70" spans="1:32">
      <c r="A70" s="4" t="s">
        <v>57</v>
      </c>
      <c r="B70" s="286" t="s">
        <v>206</v>
      </c>
      <c r="C70" s="41">
        <f>SUM(C71:C74)</f>
        <v>0</v>
      </c>
      <c r="D70" s="41">
        <f t="shared" ref="D70:AE70" si="17">SUM(D71:D74)</f>
        <v>0</v>
      </c>
      <c r="E70" s="41">
        <f t="shared" si="17"/>
        <v>0</v>
      </c>
      <c r="F70" s="41">
        <f t="shared" si="17"/>
        <v>0</v>
      </c>
      <c r="G70" s="41">
        <f t="shared" si="17"/>
        <v>0</v>
      </c>
      <c r="H70" s="41">
        <f t="shared" si="17"/>
        <v>0</v>
      </c>
      <c r="I70" s="41">
        <f t="shared" si="17"/>
        <v>0</v>
      </c>
      <c r="J70" s="41">
        <f t="shared" si="17"/>
        <v>0</v>
      </c>
      <c r="K70" s="41">
        <f t="shared" si="17"/>
        <v>0</v>
      </c>
      <c r="L70" s="41">
        <f t="shared" si="17"/>
        <v>0</v>
      </c>
      <c r="M70" s="41">
        <f t="shared" si="17"/>
        <v>0</v>
      </c>
      <c r="N70" s="41">
        <f t="shared" si="17"/>
        <v>0</v>
      </c>
      <c r="O70" s="41">
        <f t="shared" si="17"/>
        <v>0</v>
      </c>
      <c r="P70" s="41">
        <f t="shared" si="17"/>
        <v>0</v>
      </c>
      <c r="Q70" s="41">
        <f t="shared" si="17"/>
        <v>0</v>
      </c>
      <c r="R70" s="41">
        <f t="shared" si="17"/>
        <v>0</v>
      </c>
      <c r="S70" s="41">
        <f t="shared" si="17"/>
        <v>0</v>
      </c>
      <c r="T70" s="41">
        <f t="shared" si="17"/>
        <v>0</v>
      </c>
      <c r="U70" s="41">
        <f t="shared" si="17"/>
        <v>0</v>
      </c>
      <c r="V70" s="41">
        <f t="shared" si="17"/>
        <v>0</v>
      </c>
      <c r="W70" s="41">
        <f t="shared" si="17"/>
        <v>0</v>
      </c>
      <c r="X70" s="41">
        <f t="shared" si="17"/>
        <v>0</v>
      </c>
      <c r="Y70" s="41">
        <f t="shared" si="17"/>
        <v>0</v>
      </c>
      <c r="Z70" s="41">
        <f t="shared" si="17"/>
        <v>0</v>
      </c>
      <c r="AA70" s="41">
        <f t="shared" si="17"/>
        <v>0</v>
      </c>
      <c r="AB70" s="41">
        <f t="shared" si="17"/>
        <v>0</v>
      </c>
      <c r="AC70" s="41">
        <f t="shared" si="17"/>
        <v>0</v>
      </c>
      <c r="AD70" s="41">
        <f t="shared" si="17"/>
        <v>0</v>
      </c>
      <c r="AE70" s="41">
        <f t="shared" si="17"/>
        <v>0</v>
      </c>
      <c r="AF70" s="41">
        <f>SUM(AF71:AF74)</f>
        <v>0</v>
      </c>
    </row>
    <row r="71" spans="1:32">
      <c r="A71" s="287" t="s">
        <v>58</v>
      </c>
      <c r="B71" s="192" t="s">
        <v>207</v>
      </c>
      <c r="C71" s="42">
        <f>C38-C5</f>
        <v>0</v>
      </c>
      <c r="D71" s="42">
        <f t="shared" ref="D71:AE74" si="18">D38-D5</f>
        <v>0</v>
      </c>
      <c r="E71" s="42">
        <f t="shared" si="18"/>
        <v>0</v>
      </c>
      <c r="F71" s="42">
        <f t="shared" si="18"/>
        <v>0</v>
      </c>
      <c r="G71" s="42">
        <f t="shared" si="18"/>
        <v>0</v>
      </c>
      <c r="H71" s="42">
        <f t="shared" si="18"/>
        <v>0</v>
      </c>
      <c r="I71" s="42">
        <f t="shared" si="18"/>
        <v>0</v>
      </c>
      <c r="J71" s="42">
        <f t="shared" si="18"/>
        <v>0</v>
      </c>
      <c r="K71" s="42">
        <f t="shared" si="18"/>
        <v>0</v>
      </c>
      <c r="L71" s="42">
        <f t="shared" si="18"/>
        <v>0</v>
      </c>
      <c r="M71" s="42">
        <f t="shared" si="18"/>
        <v>0</v>
      </c>
      <c r="N71" s="42">
        <f t="shared" si="18"/>
        <v>0</v>
      </c>
      <c r="O71" s="42">
        <f t="shared" si="18"/>
        <v>0</v>
      </c>
      <c r="P71" s="42">
        <f t="shared" si="18"/>
        <v>0</v>
      </c>
      <c r="Q71" s="42">
        <f t="shared" si="18"/>
        <v>0</v>
      </c>
      <c r="R71" s="42">
        <f t="shared" si="18"/>
        <v>0</v>
      </c>
      <c r="S71" s="42">
        <f t="shared" si="18"/>
        <v>0</v>
      </c>
      <c r="T71" s="42">
        <f t="shared" si="18"/>
        <v>0</v>
      </c>
      <c r="U71" s="42">
        <f t="shared" si="18"/>
        <v>0</v>
      </c>
      <c r="V71" s="42">
        <f t="shared" si="18"/>
        <v>0</v>
      </c>
      <c r="W71" s="42">
        <f t="shared" si="18"/>
        <v>0</v>
      </c>
      <c r="X71" s="42">
        <f t="shared" si="18"/>
        <v>0</v>
      </c>
      <c r="Y71" s="42">
        <f t="shared" si="18"/>
        <v>0</v>
      </c>
      <c r="Z71" s="42">
        <f t="shared" si="18"/>
        <v>0</v>
      </c>
      <c r="AA71" s="42">
        <f t="shared" si="18"/>
        <v>0</v>
      </c>
      <c r="AB71" s="42">
        <f t="shared" si="18"/>
        <v>0</v>
      </c>
      <c r="AC71" s="42">
        <f t="shared" si="18"/>
        <v>0</v>
      </c>
      <c r="AD71" s="42">
        <f t="shared" si="18"/>
        <v>0</v>
      </c>
      <c r="AE71" s="42">
        <f t="shared" si="18"/>
        <v>0</v>
      </c>
      <c r="AF71" s="42">
        <f>AF38-AF5</f>
        <v>0</v>
      </c>
    </row>
    <row r="72" spans="1:32">
      <c r="A72" s="287" t="s">
        <v>133</v>
      </c>
      <c r="B72" s="192" t="s">
        <v>208</v>
      </c>
      <c r="C72" s="42">
        <f>C39-C6</f>
        <v>0</v>
      </c>
      <c r="D72" s="42">
        <f t="shared" si="18"/>
        <v>0</v>
      </c>
      <c r="E72" s="42">
        <f t="shared" si="18"/>
        <v>0</v>
      </c>
      <c r="F72" s="42">
        <f t="shared" si="18"/>
        <v>0</v>
      </c>
      <c r="G72" s="42">
        <f t="shared" si="18"/>
        <v>0</v>
      </c>
      <c r="H72" s="42">
        <f t="shared" si="18"/>
        <v>0</v>
      </c>
      <c r="I72" s="42">
        <f t="shared" si="18"/>
        <v>0</v>
      </c>
      <c r="J72" s="42">
        <f t="shared" si="18"/>
        <v>0</v>
      </c>
      <c r="K72" s="42">
        <f t="shared" si="18"/>
        <v>0</v>
      </c>
      <c r="L72" s="42">
        <f t="shared" si="18"/>
        <v>0</v>
      </c>
      <c r="M72" s="42">
        <f t="shared" si="18"/>
        <v>0</v>
      </c>
      <c r="N72" s="42">
        <f t="shared" si="18"/>
        <v>0</v>
      </c>
      <c r="O72" s="42">
        <f t="shared" si="18"/>
        <v>0</v>
      </c>
      <c r="P72" s="42">
        <f t="shared" si="18"/>
        <v>0</v>
      </c>
      <c r="Q72" s="42">
        <f t="shared" si="18"/>
        <v>0</v>
      </c>
      <c r="R72" s="42">
        <f t="shared" si="18"/>
        <v>0</v>
      </c>
      <c r="S72" s="42">
        <f t="shared" si="18"/>
        <v>0</v>
      </c>
      <c r="T72" s="42">
        <f t="shared" si="18"/>
        <v>0</v>
      </c>
      <c r="U72" s="42">
        <f t="shared" si="18"/>
        <v>0</v>
      </c>
      <c r="V72" s="42">
        <f t="shared" si="18"/>
        <v>0</v>
      </c>
      <c r="W72" s="42">
        <f t="shared" si="18"/>
        <v>0</v>
      </c>
      <c r="X72" s="42">
        <f t="shared" si="18"/>
        <v>0</v>
      </c>
      <c r="Y72" s="42">
        <f t="shared" si="18"/>
        <v>0</v>
      </c>
      <c r="Z72" s="42">
        <f t="shared" si="18"/>
        <v>0</v>
      </c>
      <c r="AA72" s="42">
        <f t="shared" si="18"/>
        <v>0</v>
      </c>
      <c r="AB72" s="42">
        <f t="shared" si="18"/>
        <v>0</v>
      </c>
      <c r="AC72" s="42">
        <f t="shared" si="18"/>
        <v>0</v>
      </c>
      <c r="AD72" s="42">
        <f t="shared" si="18"/>
        <v>0</v>
      </c>
      <c r="AE72" s="42">
        <f t="shared" si="18"/>
        <v>0</v>
      </c>
      <c r="AF72" s="42">
        <f>AF39-AF6</f>
        <v>0</v>
      </c>
    </row>
    <row r="73" spans="1:32" ht="26.4">
      <c r="A73" s="287" t="s">
        <v>144</v>
      </c>
      <c r="B73" s="192" t="s">
        <v>209</v>
      </c>
      <c r="C73" s="42">
        <f>C40-C7</f>
        <v>0</v>
      </c>
      <c r="D73" s="42">
        <f t="shared" si="18"/>
        <v>0</v>
      </c>
      <c r="E73" s="42">
        <f t="shared" si="18"/>
        <v>0</v>
      </c>
      <c r="F73" s="42">
        <f t="shared" si="18"/>
        <v>0</v>
      </c>
      <c r="G73" s="42">
        <f t="shared" si="18"/>
        <v>0</v>
      </c>
      <c r="H73" s="42">
        <f t="shared" si="18"/>
        <v>0</v>
      </c>
      <c r="I73" s="42">
        <f t="shared" si="18"/>
        <v>0</v>
      </c>
      <c r="J73" s="42">
        <f t="shared" si="18"/>
        <v>0</v>
      </c>
      <c r="K73" s="42">
        <f t="shared" si="18"/>
        <v>0</v>
      </c>
      <c r="L73" s="42">
        <f t="shared" si="18"/>
        <v>0</v>
      </c>
      <c r="M73" s="42">
        <f t="shared" si="18"/>
        <v>0</v>
      </c>
      <c r="N73" s="42">
        <f t="shared" si="18"/>
        <v>0</v>
      </c>
      <c r="O73" s="42">
        <f t="shared" si="18"/>
        <v>0</v>
      </c>
      <c r="P73" s="42">
        <f t="shared" si="18"/>
        <v>0</v>
      </c>
      <c r="Q73" s="42">
        <f t="shared" si="18"/>
        <v>0</v>
      </c>
      <c r="R73" s="42">
        <f t="shared" si="18"/>
        <v>0</v>
      </c>
      <c r="S73" s="42">
        <f t="shared" si="18"/>
        <v>0</v>
      </c>
      <c r="T73" s="42">
        <f t="shared" si="18"/>
        <v>0</v>
      </c>
      <c r="U73" s="42">
        <f t="shared" si="18"/>
        <v>0</v>
      </c>
      <c r="V73" s="42">
        <f t="shared" si="18"/>
        <v>0</v>
      </c>
      <c r="W73" s="42">
        <f t="shared" si="18"/>
        <v>0</v>
      </c>
      <c r="X73" s="42">
        <f t="shared" si="18"/>
        <v>0</v>
      </c>
      <c r="Y73" s="42">
        <f t="shared" si="18"/>
        <v>0</v>
      </c>
      <c r="Z73" s="42">
        <f t="shared" si="18"/>
        <v>0</v>
      </c>
      <c r="AA73" s="42">
        <f t="shared" si="18"/>
        <v>0</v>
      </c>
      <c r="AB73" s="42">
        <f t="shared" si="18"/>
        <v>0</v>
      </c>
      <c r="AC73" s="42">
        <f t="shared" si="18"/>
        <v>0</v>
      </c>
      <c r="AD73" s="42">
        <f t="shared" si="18"/>
        <v>0</v>
      </c>
      <c r="AE73" s="42">
        <f t="shared" si="18"/>
        <v>0</v>
      </c>
      <c r="AF73" s="42">
        <f>AF40-AF7</f>
        <v>0</v>
      </c>
    </row>
    <row r="74" spans="1:32">
      <c r="A74" s="287" t="s">
        <v>145</v>
      </c>
      <c r="B74" s="192" t="s">
        <v>210</v>
      </c>
      <c r="C74" s="42">
        <f>C41-C8</f>
        <v>0</v>
      </c>
      <c r="D74" s="42">
        <f t="shared" si="18"/>
        <v>0</v>
      </c>
      <c r="E74" s="42">
        <f t="shared" si="18"/>
        <v>0</v>
      </c>
      <c r="F74" s="42">
        <f t="shared" si="18"/>
        <v>0</v>
      </c>
      <c r="G74" s="42">
        <f t="shared" si="18"/>
        <v>0</v>
      </c>
      <c r="H74" s="42">
        <f t="shared" si="18"/>
        <v>0</v>
      </c>
      <c r="I74" s="42">
        <f t="shared" si="18"/>
        <v>0</v>
      </c>
      <c r="J74" s="42">
        <f t="shared" si="18"/>
        <v>0</v>
      </c>
      <c r="K74" s="42">
        <f t="shared" si="18"/>
        <v>0</v>
      </c>
      <c r="L74" s="42">
        <f t="shared" si="18"/>
        <v>0</v>
      </c>
      <c r="M74" s="42">
        <f t="shared" si="18"/>
        <v>0</v>
      </c>
      <c r="N74" s="42">
        <f t="shared" si="18"/>
        <v>0</v>
      </c>
      <c r="O74" s="42">
        <f t="shared" si="18"/>
        <v>0</v>
      </c>
      <c r="P74" s="42">
        <f t="shared" si="18"/>
        <v>0</v>
      </c>
      <c r="Q74" s="42">
        <f t="shared" si="18"/>
        <v>0</v>
      </c>
      <c r="R74" s="42">
        <f t="shared" si="18"/>
        <v>0</v>
      </c>
      <c r="S74" s="42">
        <f t="shared" si="18"/>
        <v>0</v>
      </c>
      <c r="T74" s="42">
        <f t="shared" si="18"/>
        <v>0</v>
      </c>
      <c r="U74" s="42">
        <f t="shared" si="18"/>
        <v>0</v>
      </c>
      <c r="V74" s="42">
        <f t="shared" si="18"/>
        <v>0</v>
      </c>
      <c r="W74" s="42">
        <f t="shared" si="18"/>
        <v>0</v>
      </c>
      <c r="X74" s="42">
        <f t="shared" si="18"/>
        <v>0</v>
      </c>
      <c r="Y74" s="42">
        <f t="shared" si="18"/>
        <v>0</v>
      </c>
      <c r="Z74" s="42">
        <f t="shared" si="18"/>
        <v>0</v>
      </c>
      <c r="AA74" s="42">
        <f t="shared" si="18"/>
        <v>0</v>
      </c>
      <c r="AB74" s="42">
        <f t="shared" si="18"/>
        <v>0</v>
      </c>
      <c r="AC74" s="42">
        <f t="shared" si="18"/>
        <v>0</v>
      </c>
      <c r="AD74" s="42">
        <f t="shared" si="18"/>
        <v>0</v>
      </c>
      <c r="AE74" s="42">
        <f t="shared" si="18"/>
        <v>0</v>
      </c>
      <c r="AF74" s="42">
        <f>AF41-AF8</f>
        <v>0</v>
      </c>
    </row>
    <row r="75" spans="1:32">
      <c r="A75" s="9" t="s">
        <v>59</v>
      </c>
      <c r="B75" s="288" t="s">
        <v>211</v>
      </c>
      <c r="C75" s="41">
        <f>SUM(C76:C83)</f>
        <v>0</v>
      </c>
      <c r="D75" s="41">
        <f t="shared" ref="D75:AE75" si="19">SUM(D76:D83)</f>
        <v>0</v>
      </c>
      <c r="E75" s="41">
        <f t="shared" si="19"/>
        <v>0</v>
      </c>
      <c r="F75" s="41">
        <f t="shared" si="19"/>
        <v>0</v>
      </c>
      <c r="G75" s="41">
        <f t="shared" si="19"/>
        <v>0</v>
      </c>
      <c r="H75" s="41">
        <f t="shared" si="19"/>
        <v>0</v>
      </c>
      <c r="I75" s="41">
        <f t="shared" si="19"/>
        <v>0</v>
      </c>
      <c r="J75" s="41">
        <f t="shared" si="19"/>
        <v>0</v>
      </c>
      <c r="K75" s="41">
        <f t="shared" si="19"/>
        <v>0</v>
      </c>
      <c r="L75" s="41">
        <f t="shared" si="19"/>
        <v>0</v>
      </c>
      <c r="M75" s="41">
        <f t="shared" si="19"/>
        <v>0</v>
      </c>
      <c r="N75" s="41">
        <f t="shared" si="19"/>
        <v>0</v>
      </c>
      <c r="O75" s="41">
        <f t="shared" si="19"/>
        <v>0</v>
      </c>
      <c r="P75" s="41">
        <f t="shared" si="19"/>
        <v>0</v>
      </c>
      <c r="Q75" s="41">
        <f t="shared" si="19"/>
        <v>0</v>
      </c>
      <c r="R75" s="41">
        <f t="shared" si="19"/>
        <v>0</v>
      </c>
      <c r="S75" s="41">
        <f t="shared" si="19"/>
        <v>0</v>
      </c>
      <c r="T75" s="41">
        <f t="shared" si="19"/>
        <v>0</v>
      </c>
      <c r="U75" s="41">
        <f t="shared" si="19"/>
        <v>0</v>
      </c>
      <c r="V75" s="41">
        <f t="shared" si="19"/>
        <v>0</v>
      </c>
      <c r="W75" s="41">
        <f t="shared" si="19"/>
        <v>0</v>
      </c>
      <c r="X75" s="41">
        <f t="shared" si="19"/>
        <v>0</v>
      </c>
      <c r="Y75" s="41">
        <f t="shared" si="19"/>
        <v>0</v>
      </c>
      <c r="Z75" s="41">
        <f t="shared" si="19"/>
        <v>0</v>
      </c>
      <c r="AA75" s="41">
        <f t="shared" si="19"/>
        <v>0</v>
      </c>
      <c r="AB75" s="41">
        <f t="shared" si="19"/>
        <v>0</v>
      </c>
      <c r="AC75" s="41">
        <f t="shared" si="19"/>
        <v>0</v>
      </c>
      <c r="AD75" s="41">
        <f t="shared" si="19"/>
        <v>0</v>
      </c>
      <c r="AE75" s="41">
        <f t="shared" si="19"/>
        <v>0</v>
      </c>
      <c r="AF75" s="41">
        <f>SUM(AF76:AF83)</f>
        <v>0</v>
      </c>
    </row>
    <row r="76" spans="1:32">
      <c r="A76" s="289" t="s">
        <v>58</v>
      </c>
      <c r="B76" s="290" t="s">
        <v>212</v>
      </c>
      <c r="C76" s="42">
        <f t="shared" ref="C76:AF83" si="20">C43-C10</f>
        <v>0</v>
      </c>
      <c r="D76" s="42">
        <f t="shared" si="20"/>
        <v>0</v>
      </c>
      <c r="E76" s="42">
        <f t="shared" si="20"/>
        <v>0</v>
      </c>
      <c r="F76" s="42">
        <f t="shared" si="20"/>
        <v>0</v>
      </c>
      <c r="G76" s="42">
        <f t="shared" si="20"/>
        <v>0</v>
      </c>
      <c r="H76" s="42">
        <f t="shared" si="20"/>
        <v>0</v>
      </c>
      <c r="I76" s="42">
        <f t="shared" si="20"/>
        <v>0</v>
      </c>
      <c r="J76" s="42">
        <f t="shared" si="20"/>
        <v>0</v>
      </c>
      <c r="K76" s="42">
        <f t="shared" si="20"/>
        <v>0</v>
      </c>
      <c r="L76" s="42">
        <f t="shared" si="20"/>
        <v>0</v>
      </c>
      <c r="M76" s="42">
        <f t="shared" si="20"/>
        <v>0</v>
      </c>
      <c r="N76" s="42">
        <f t="shared" si="20"/>
        <v>0</v>
      </c>
      <c r="O76" s="42">
        <f t="shared" si="20"/>
        <v>0</v>
      </c>
      <c r="P76" s="42">
        <f t="shared" si="20"/>
        <v>0</v>
      </c>
      <c r="Q76" s="42">
        <f t="shared" si="20"/>
        <v>0</v>
      </c>
      <c r="R76" s="42">
        <f t="shared" si="20"/>
        <v>0</v>
      </c>
      <c r="S76" s="42">
        <f t="shared" si="20"/>
        <v>0</v>
      </c>
      <c r="T76" s="42">
        <f t="shared" si="20"/>
        <v>0</v>
      </c>
      <c r="U76" s="42">
        <f t="shared" si="20"/>
        <v>0</v>
      </c>
      <c r="V76" s="42">
        <f t="shared" si="20"/>
        <v>0</v>
      </c>
      <c r="W76" s="42">
        <f t="shared" si="20"/>
        <v>0</v>
      </c>
      <c r="X76" s="42">
        <f t="shared" si="20"/>
        <v>0</v>
      </c>
      <c r="Y76" s="42">
        <f t="shared" si="20"/>
        <v>0</v>
      </c>
      <c r="Z76" s="42">
        <f t="shared" si="20"/>
        <v>0</v>
      </c>
      <c r="AA76" s="42">
        <f t="shared" si="20"/>
        <v>0</v>
      </c>
      <c r="AB76" s="42">
        <f t="shared" si="20"/>
        <v>0</v>
      </c>
      <c r="AC76" s="42">
        <f t="shared" si="20"/>
        <v>0</v>
      </c>
      <c r="AD76" s="42">
        <f t="shared" si="20"/>
        <v>0</v>
      </c>
      <c r="AE76" s="42">
        <f t="shared" si="20"/>
        <v>0</v>
      </c>
      <c r="AF76" s="42">
        <f t="shared" si="20"/>
        <v>0</v>
      </c>
    </row>
    <row r="77" spans="1:32">
      <c r="A77" s="289" t="s">
        <v>133</v>
      </c>
      <c r="B77" s="290" t="s">
        <v>213</v>
      </c>
      <c r="C77" s="42">
        <f t="shared" si="20"/>
        <v>0</v>
      </c>
      <c r="D77" s="42">
        <f t="shared" si="20"/>
        <v>0</v>
      </c>
      <c r="E77" s="42">
        <f t="shared" si="20"/>
        <v>0</v>
      </c>
      <c r="F77" s="42">
        <f t="shared" si="20"/>
        <v>0</v>
      </c>
      <c r="G77" s="42">
        <f t="shared" si="20"/>
        <v>0</v>
      </c>
      <c r="H77" s="42">
        <f t="shared" si="20"/>
        <v>0</v>
      </c>
      <c r="I77" s="42">
        <f t="shared" si="20"/>
        <v>0</v>
      </c>
      <c r="J77" s="42">
        <f t="shared" si="20"/>
        <v>0</v>
      </c>
      <c r="K77" s="42">
        <f t="shared" si="20"/>
        <v>0</v>
      </c>
      <c r="L77" s="42">
        <f t="shared" si="20"/>
        <v>0</v>
      </c>
      <c r="M77" s="42">
        <f t="shared" si="20"/>
        <v>0</v>
      </c>
      <c r="N77" s="42">
        <f t="shared" si="20"/>
        <v>0</v>
      </c>
      <c r="O77" s="42">
        <f t="shared" si="20"/>
        <v>0</v>
      </c>
      <c r="P77" s="42">
        <f t="shared" si="20"/>
        <v>0</v>
      </c>
      <c r="Q77" s="42">
        <f t="shared" si="20"/>
        <v>0</v>
      </c>
      <c r="R77" s="42">
        <f t="shared" si="20"/>
        <v>0</v>
      </c>
      <c r="S77" s="42">
        <f t="shared" si="20"/>
        <v>0</v>
      </c>
      <c r="T77" s="42">
        <f t="shared" si="20"/>
        <v>0</v>
      </c>
      <c r="U77" s="42">
        <f t="shared" si="20"/>
        <v>0</v>
      </c>
      <c r="V77" s="42">
        <f t="shared" si="20"/>
        <v>0</v>
      </c>
      <c r="W77" s="42">
        <f t="shared" si="20"/>
        <v>0</v>
      </c>
      <c r="X77" s="42">
        <f t="shared" si="20"/>
        <v>0</v>
      </c>
      <c r="Y77" s="42">
        <f t="shared" si="20"/>
        <v>0</v>
      </c>
      <c r="Z77" s="42">
        <f t="shared" si="20"/>
        <v>0</v>
      </c>
      <c r="AA77" s="42">
        <f t="shared" si="20"/>
        <v>0</v>
      </c>
      <c r="AB77" s="42">
        <f t="shared" si="20"/>
        <v>0</v>
      </c>
      <c r="AC77" s="42">
        <f t="shared" si="20"/>
        <v>0</v>
      </c>
      <c r="AD77" s="42">
        <f t="shared" si="20"/>
        <v>0</v>
      </c>
      <c r="AE77" s="42">
        <f t="shared" si="20"/>
        <v>0</v>
      </c>
      <c r="AF77" s="42">
        <f t="shared" si="20"/>
        <v>0</v>
      </c>
    </row>
    <row r="78" spans="1:32">
      <c r="A78" s="289" t="s">
        <v>144</v>
      </c>
      <c r="B78" s="290" t="s">
        <v>214</v>
      </c>
      <c r="C78" s="42">
        <f t="shared" si="20"/>
        <v>0</v>
      </c>
      <c r="D78" s="42">
        <f t="shared" si="20"/>
        <v>0</v>
      </c>
      <c r="E78" s="42">
        <f t="shared" si="20"/>
        <v>0</v>
      </c>
      <c r="F78" s="42">
        <f t="shared" si="20"/>
        <v>0</v>
      </c>
      <c r="G78" s="42">
        <f t="shared" si="20"/>
        <v>0</v>
      </c>
      <c r="H78" s="42">
        <f t="shared" si="20"/>
        <v>0</v>
      </c>
      <c r="I78" s="42">
        <f t="shared" si="20"/>
        <v>0</v>
      </c>
      <c r="J78" s="42">
        <f t="shared" si="20"/>
        <v>0</v>
      </c>
      <c r="K78" s="42">
        <f t="shared" si="20"/>
        <v>0</v>
      </c>
      <c r="L78" s="42">
        <f t="shared" si="20"/>
        <v>0</v>
      </c>
      <c r="M78" s="42">
        <f t="shared" si="20"/>
        <v>0</v>
      </c>
      <c r="N78" s="42">
        <f t="shared" si="20"/>
        <v>0</v>
      </c>
      <c r="O78" s="42">
        <f t="shared" si="20"/>
        <v>0</v>
      </c>
      <c r="P78" s="42">
        <f t="shared" si="20"/>
        <v>0</v>
      </c>
      <c r="Q78" s="42">
        <f t="shared" si="20"/>
        <v>0</v>
      </c>
      <c r="R78" s="42">
        <f t="shared" si="20"/>
        <v>0</v>
      </c>
      <c r="S78" s="42">
        <f t="shared" si="20"/>
        <v>0</v>
      </c>
      <c r="T78" s="42">
        <f t="shared" si="20"/>
        <v>0</v>
      </c>
      <c r="U78" s="42">
        <f t="shared" si="20"/>
        <v>0</v>
      </c>
      <c r="V78" s="42">
        <f t="shared" si="20"/>
        <v>0</v>
      </c>
      <c r="W78" s="42">
        <f t="shared" si="20"/>
        <v>0</v>
      </c>
      <c r="X78" s="42">
        <f t="shared" si="20"/>
        <v>0</v>
      </c>
      <c r="Y78" s="42">
        <f t="shared" si="20"/>
        <v>0</v>
      </c>
      <c r="Z78" s="42">
        <f t="shared" si="20"/>
        <v>0</v>
      </c>
      <c r="AA78" s="42">
        <f t="shared" si="20"/>
        <v>0</v>
      </c>
      <c r="AB78" s="42">
        <f t="shared" si="20"/>
        <v>0</v>
      </c>
      <c r="AC78" s="42">
        <f t="shared" si="20"/>
        <v>0</v>
      </c>
      <c r="AD78" s="42">
        <f t="shared" si="20"/>
        <v>0</v>
      </c>
      <c r="AE78" s="42">
        <f t="shared" si="20"/>
        <v>0</v>
      </c>
      <c r="AF78" s="42">
        <f t="shared" si="20"/>
        <v>0</v>
      </c>
    </row>
    <row r="79" spans="1:32">
      <c r="A79" s="289" t="s">
        <v>145</v>
      </c>
      <c r="B79" s="290" t="s">
        <v>215</v>
      </c>
      <c r="C79" s="42">
        <f t="shared" si="20"/>
        <v>0</v>
      </c>
      <c r="D79" s="42">
        <f t="shared" si="20"/>
        <v>0</v>
      </c>
      <c r="E79" s="42">
        <f t="shared" si="20"/>
        <v>0</v>
      </c>
      <c r="F79" s="42">
        <f t="shared" si="20"/>
        <v>0</v>
      </c>
      <c r="G79" s="42">
        <f t="shared" si="20"/>
        <v>0</v>
      </c>
      <c r="H79" s="42">
        <f t="shared" si="20"/>
        <v>0</v>
      </c>
      <c r="I79" s="42">
        <f t="shared" si="20"/>
        <v>0</v>
      </c>
      <c r="J79" s="42">
        <f t="shared" si="20"/>
        <v>0</v>
      </c>
      <c r="K79" s="42">
        <f t="shared" si="20"/>
        <v>0</v>
      </c>
      <c r="L79" s="42">
        <f t="shared" si="20"/>
        <v>0</v>
      </c>
      <c r="M79" s="42">
        <f t="shared" si="20"/>
        <v>0</v>
      </c>
      <c r="N79" s="42">
        <f t="shared" si="20"/>
        <v>0</v>
      </c>
      <c r="O79" s="42">
        <f t="shared" si="20"/>
        <v>0</v>
      </c>
      <c r="P79" s="42">
        <f t="shared" si="20"/>
        <v>0</v>
      </c>
      <c r="Q79" s="42">
        <f t="shared" si="20"/>
        <v>0</v>
      </c>
      <c r="R79" s="42">
        <f t="shared" si="20"/>
        <v>0</v>
      </c>
      <c r="S79" s="42">
        <f t="shared" si="20"/>
        <v>0</v>
      </c>
      <c r="T79" s="42">
        <f t="shared" si="20"/>
        <v>0</v>
      </c>
      <c r="U79" s="42">
        <f t="shared" si="20"/>
        <v>0</v>
      </c>
      <c r="V79" s="42">
        <f t="shared" si="20"/>
        <v>0</v>
      </c>
      <c r="W79" s="42">
        <f t="shared" si="20"/>
        <v>0</v>
      </c>
      <c r="X79" s="42">
        <f t="shared" si="20"/>
        <v>0</v>
      </c>
      <c r="Y79" s="42">
        <f t="shared" si="20"/>
        <v>0</v>
      </c>
      <c r="Z79" s="42">
        <f t="shared" si="20"/>
        <v>0</v>
      </c>
      <c r="AA79" s="42">
        <f t="shared" si="20"/>
        <v>0</v>
      </c>
      <c r="AB79" s="42">
        <f t="shared" si="20"/>
        <v>0</v>
      </c>
      <c r="AC79" s="42">
        <f t="shared" si="20"/>
        <v>0</v>
      </c>
      <c r="AD79" s="42">
        <f t="shared" si="20"/>
        <v>0</v>
      </c>
      <c r="AE79" s="42">
        <f t="shared" si="20"/>
        <v>0</v>
      </c>
      <c r="AF79" s="42">
        <f t="shared" si="20"/>
        <v>0</v>
      </c>
    </row>
    <row r="80" spans="1:32">
      <c r="A80" s="289" t="s">
        <v>146</v>
      </c>
      <c r="B80" s="290" t="s">
        <v>216</v>
      </c>
      <c r="C80" s="42">
        <f t="shared" si="20"/>
        <v>0</v>
      </c>
      <c r="D80" s="42">
        <f t="shared" si="20"/>
        <v>0</v>
      </c>
      <c r="E80" s="42">
        <f t="shared" si="20"/>
        <v>0</v>
      </c>
      <c r="F80" s="42">
        <f t="shared" si="20"/>
        <v>0</v>
      </c>
      <c r="G80" s="42">
        <f t="shared" si="20"/>
        <v>0</v>
      </c>
      <c r="H80" s="42">
        <f t="shared" si="20"/>
        <v>0</v>
      </c>
      <c r="I80" s="42">
        <f t="shared" si="20"/>
        <v>0</v>
      </c>
      <c r="J80" s="42">
        <f t="shared" si="20"/>
        <v>0</v>
      </c>
      <c r="K80" s="42">
        <f t="shared" si="20"/>
        <v>0</v>
      </c>
      <c r="L80" s="42">
        <f t="shared" si="20"/>
        <v>0</v>
      </c>
      <c r="M80" s="42">
        <f t="shared" si="20"/>
        <v>0</v>
      </c>
      <c r="N80" s="42">
        <f t="shared" si="20"/>
        <v>0</v>
      </c>
      <c r="O80" s="42">
        <f t="shared" si="20"/>
        <v>0</v>
      </c>
      <c r="P80" s="42">
        <f t="shared" si="20"/>
        <v>0</v>
      </c>
      <c r="Q80" s="42">
        <f t="shared" si="20"/>
        <v>0</v>
      </c>
      <c r="R80" s="42">
        <f t="shared" si="20"/>
        <v>0</v>
      </c>
      <c r="S80" s="42">
        <f t="shared" si="20"/>
        <v>0</v>
      </c>
      <c r="T80" s="42">
        <f t="shared" si="20"/>
        <v>0</v>
      </c>
      <c r="U80" s="42">
        <f t="shared" si="20"/>
        <v>0</v>
      </c>
      <c r="V80" s="42">
        <f t="shared" si="20"/>
        <v>0</v>
      </c>
      <c r="W80" s="42">
        <f t="shared" si="20"/>
        <v>0</v>
      </c>
      <c r="X80" s="42">
        <f t="shared" si="20"/>
        <v>0</v>
      </c>
      <c r="Y80" s="42">
        <f t="shared" si="20"/>
        <v>0</v>
      </c>
      <c r="Z80" s="42">
        <f t="shared" si="20"/>
        <v>0</v>
      </c>
      <c r="AA80" s="42">
        <f t="shared" si="20"/>
        <v>0</v>
      </c>
      <c r="AB80" s="42">
        <f t="shared" si="20"/>
        <v>0</v>
      </c>
      <c r="AC80" s="42">
        <f t="shared" si="20"/>
        <v>0</v>
      </c>
      <c r="AD80" s="42">
        <f t="shared" si="20"/>
        <v>0</v>
      </c>
      <c r="AE80" s="42">
        <f t="shared" si="20"/>
        <v>0</v>
      </c>
      <c r="AF80" s="42">
        <f t="shared" si="20"/>
        <v>0</v>
      </c>
    </row>
    <row r="81" spans="1:32">
      <c r="A81" s="289" t="s">
        <v>217</v>
      </c>
      <c r="B81" s="290" t="s">
        <v>218</v>
      </c>
      <c r="C81" s="42">
        <f t="shared" si="20"/>
        <v>0</v>
      </c>
      <c r="D81" s="42">
        <f t="shared" si="20"/>
        <v>0</v>
      </c>
      <c r="E81" s="42">
        <f t="shared" si="20"/>
        <v>0</v>
      </c>
      <c r="F81" s="42">
        <f t="shared" si="20"/>
        <v>0</v>
      </c>
      <c r="G81" s="42">
        <f t="shared" si="20"/>
        <v>0</v>
      </c>
      <c r="H81" s="42">
        <f t="shared" si="20"/>
        <v>0</v>
      </c>
      <c r="I81" s="42">
        <f t="shared" si="20"/>
        <v>0</v>
      </c>
      <c r="J81" s="42">
        <f t="shared" si="20"/>
        <v>0</v>
      </c>
      <c r="K81" s="42">
        <f t="shared" si="20"/>
        <v>0</v>
      </c>
      <c r="L81" s="42">
        <f t="shared" si="20"/>
        <v>0</v>
      </c>
      <c r="M81" s="42">
        <f t="shared" si="20"/>
        <v>0</v>
      </c>
      <c r="N81" s="42">
        <f t="shared" si="20"/>
        <v>0</v>
      </c>
      <c r="O81" s="42">
        <f t="shared" si="20"/>
        <v>0</v>
      </c>
      <c r="P81" s="42">
        <f t="shared" si="20"/>
        <v>0</v>
      </c>
      <c r="Q81" s="42">
        <f t="shared" si="20"/>
        <v>0</v>
      </c>
      <c r="R81" s="42">
        <f t="shared" si="20"/>
        <v>0</v>
      </c>
      <c r="S81" s="42">
        <f t="shared" si="20"/>
        <v>0</v>
      </c>
      <c r="T81" s="42">
        <f t="shared" si="20"/>
        <v>0</v>
      </c>
      <c r="U81" s="42">
        <f t="shared" si="20"/>
        <v>0</v>
      </c>
      <c r="V81" s="42">
        <f t="shared" si="20"/>
        <v>0</v>
      </c>
      <c r="W81" s="42">
        <f t="shared" si="20"/>
        <v>0</v>
      </c>
      <c r="X81" s="42">
        <f t="shared" si="20"/>
        <v>0</v>
      </c>
      <c r="Y81" s="42">
        <f t="shared" si="20"/>
        <v>0</v>
      </c>
      <c r="Z81" s="42">
        <f t="shared" si="20"/>
        <v>0</v>
      </c>
      <c r="AA81" s="42">
        <f t="shared" si="20"/>
        <v>0</v>
      </c>
      <c r="AB81" s="42">
        <f t="shared" si="20"/>
        <v>0</v>
      </c>
      <c r="AC81" s="42">
        <f t="shared" si="20"/>
        <v>0</v>
      </c>
      <c r="AD81" s="42">
        <f t="shared" si="20"/>
        <v>0</v>
      </c>
      <c r="AE81" s="42">
        <f t="shared" si="20"/>
        <v>0</v>
      </c>
      <c r="AF81" s="42">
        <f t="shared" si="20"/>
        <v>0</v>
      </c>
    </row>
    <row r="82" spans="1:32">
      <c r="A82" s="289" t="s">
        <v>219</v>
      </c>
      <c r="B82" s="290" t="s">
        <v>220</v>
      </c>
      <c r="C82" s="42">
        <f t="shared" si="20"/>
        <v>0</v>
      </c>
      <c r="D82" s="42">
        <f t="shared" si="20"/>
        <v>0</v>
      </c>
      <c r="E82" s="42">
        <f t="shared" si="20"/>
        <v>0</v>
      </c>
      <c r="F82" s="42">
        <f t="shared" si="20"/>
        <v>0</v>
      </c>
      <c r="G82" s="42">
        <f t="shared" si="20"/>
        <v>0</v>
      </c>
      <c r="H82" s="42">
        <f t="shared" si="20"/>
        <v>0</v>
      </c>
      <c r="I82" s="42">
        <f t="shared" si="20"/>
        <v>0</v>
      </c>
      <c r="J82" s="42">
        <f t="shared" si="20"/>
        <v>0</v>
      </c>
      <c r="K82" s="42">
        <f t="shared" si="20"/>
        <v>0</v>
      </c>
      <c r="L82" s="42">
        <f t="shared" si="20"/>
        <v>0</v>
      </c>
      <c r="M82" s="42">
        <f t="shared" si="20"/>
        <v>0</v>
      </c>
      <c r="N82" s="42">
        <f t="shared" si="20"/>
        <v>0</v>
      </c>
      <c r="O82" s="42">
        <f t="shared" si="20"/>
        <v>0</v>
      </c>
      <c r="P82" s="42">
        <f t="shared" si="20"/>
        <v>0</v>
      </c>
      <c r="Q82" s="42">
        <f t="shared" si="20"/>
        <v>0</v>
      </c>
      <c r="R82" s="42">
        <f t="shared" si="20"/>
        <v>0</v>
      </c>
      <c r="S82" s="42">
        <f t="shared" si="20"/>
        <v>0</v>
      </c>
      <c r="T82" s="42">
        <f t="shared" si="20"/>
        <v>0</v>
      </c>
      <c r="U82" s="42">
        <f t="shared" si="20"/>
        <v>0</v>
      </c>
      <c r="V82" s="42">
        <f t="shared" si="20"/>
        <v>0</v>
      </c>
      <c r="W82" s="42">
        <f t="shared" si="20"/>
        <v>0</v>
      </c>
      <c r="X82" s="42">
        <f t="shared" si="20"/>
        <v>0</v>
      </c>
      <c r="Y82" s="42">
        <f t="shared" si="20"/>
        <v>0</v>
      </c>
      <c r="Z82" s="42">
        <f t="shared" si="20"/>
        <v>0</v>
      </c>
      <c r="AA82" s="42">
        <f t="shared" si="20"/>
        <v>0</v>
      </c>
      <c r="AB82" s="42">
        <f t="shared" si="20"/>
        <v>0</v>
      </c>
      <c r="AC82" s="42">
        <f t="shared" si="20"/>
        <v>0</v>
      </c>
      <c r="AD82" s="42">
        <f t="shared" si="20"/>
        <v>0</v>
      </c>
      <c r="AE82" s="42">
        <f t="shared" si="20"/>
        <v>0</v>
      </c>
      <c r="AF82" s="42">
        <f t="shared" si="20"/>
        <v>0</v>
      </c>
    </row>
    <row r="83" spans="1:32">
      <c r="A83" s="287" t="s">
        <v>221</v>
      </c>
      <c r="B83" s="192" t="s">
        <v>222</v>
      </c>
      <c r="C83" s="42">
        <f t="shared" si="20"/>
        <v>0</v>
      </c>
      <c r="D83" s="42">
        <f t="shared" si="20"/>
        <v>0</v>
      </c>
      <c r="E83" s="42">
        <f t="shared" si="20"/>
        <v>0</v>
      </c>
      <c r="F83" s="42">
        <f t="shared" si="20"/>
        <v>0</v>
      </c>
      <c r="G83" s="42">
        <f t="shared" si="20"/>
        <v>0</v>
      </c>
      <c r="H83" s="42">
        <f t="shared" si="20"/>
        <v>0</v>
      </c>
      <c r="I83" s="42">
        <f t="shared" si="20"/>
        <v>0</v>
      </c>
      <c r="J83" s="42">
        <f t="shared" si="20"/>
        <v>0</v>
      </c>
      <c r="K83" s="42">
        <f t="shared" si="20"/>
        <v>0</v>
      </c>
      <c r="L83" s="42">
        <f t="shared" si="20"/>
        <v>0</v>
      </c>
      <c r="M83" s="42">
        <f t="shared" si="20"/>
        <v>0</v>
      </c>
      <c r="N83" s="42">
        <f t="shared" si="20"/>
        <v>0</v>
      </c>
      <c r="O83" s="42">
        <f t="shared" si="20"/>
        <v>0</v>
      </c>
      <c r="P83" s="42">
        <f t="shared" si="20"/>
        <v>0</v>
      </c>
      <c r="Q83" s="42">
        <f t="shared" si="20"/>
        <v>0</v>
      </c>
      <c r="R83" s="42">
        <f t="shared" si="20"/>
        <v>0</v>
      </c>
      <c r="S83" s="42">
        <f t="shared" si="20"/>
        <v>0</v>
      </c>
      <c r="T83" s="42">
        <f t="shared" si="20"/>
        <v>0</v>
      </c>
      <c r="U83" s="42">
        <f t="shared" si="20"/>
        <v>0</v>
      </c>
      <c r="V83" s="42">
        <f t="shared" si="20"/>
        <v>0</v>
      </c>
      <c r="W83" s="42">
        <f t="shared" si="20"/>
        <v>0</v>
      </c>
      <c r="X83" s="42">
        <f t="shared" si="20"/>
        <v>0</v>
      </c>
      <c r="Y83" s="42">
        <f t="shared" si="20"/>
        <v>0</v>
      </c>
      <c r="Z83" s="42">
        <f t="shared" si="20"/>
        <v>0</v>
      </c>
      <c r="AA83" s="42">
        <f t="shared" si="20"/>
        <v>0</v>
      </c>
      <c r="AB83" s="42">
        <f t="shared" si="20"/>
        <v>0</v>
      </c>
      <c r="AC83" s="42">
        <f t="shared" si="20"/>
        <v>0</v>
      </c>
      <c r="AD83" s="42">
        <f t="shared" si="20"/>
        <v>0</v>
      </c>
      <c r="AE83" s="42">
        <f t="shared" si="20"/>
        <v>0</v>
      </c>
      <c r="AF83" s="42">
        <f t="shared" si="20"/>
        <v>0</v>
      </c>
    </row>
    <row r="84" spans="1:32">
      <c r="A84" s="3" t="s">
        <v>60</v>
      </c>
      <c r="B84" s="10" t="s">
        <v>223</v>
      </c>
      <c r="C84" s="40">
        <f>C70-C75</f>
        <v>0</v>
      </c>
      <c r="D84" s="40">
        <f t="shared" ref="D84:AE84" si="21">D70-D75</f>
        <v>0</v>
      </c>
      <c r="E84" s="40">
        <f t="shared" si="21"/>
        <v>0</v>
      </c>
      <c r="F84" s="40">
        <f t="shared" si="21"/>
        <v>0</v>
      </c>
      <c r="G84" s="40">
        <f t="shared" si="21"/>
        <v>0</v>
      </c>
      <c r="H84" s="40">
        <f t="shared" si="21"/>
        <v>0</v>
      </c>
      <c r="I84" s="40">
        <f t="shared" si="21"/>
        <v>0</v>
      </c>
      <c r="J84" s="40">
        <f t="shared" si="21"/>
        <v>0</v>
      </c>
      <c r="K84" s="40">
        <f t="shared" si="21"/>
        <v>0</v>
      </c>
      <c r="L84" s="40">
        <f t="shared" si="21"/>
        <v>0</v>
      </c>
      <c r="M84" s="40">
        <f t="shared" si="21"/>
        <v>0</v>
      </c>
      <c r="N84" s="40">
        <f t="shared" si="21"/>
        <v>0</v>
      </c>
      <c r="O84" s="40">
        <f t="shared" si="21"/>
        <v>0</v>
      </c>
      <c r="P84" s="40">
        <f t="shared" si="21"/>
        <v>0</v>
      </c>
      <c r="Q84" s="40">
        <f t="shared" si="21"/>
        <v>0</v>
      </c>
      <c r="R84" s="40">
        <f t="shared" si="21"/>
        <v>0</v>
      </c>
      <c r="S84" s="40">
        <f t="shared" si="21"/>
        <v>0</v>
      </c>
      <c r="T84" s="40">
        <f t="shared" si="21"/>
        <v>0</v>
      </c>
      <c r="U84" s="40">
        <f t="shared" si="21"/>
        <v>0</v>
      </c>
      <c r="V84" s="40">
        <f t="shared" si="21"/>
        <v>0</v>
      </c>
      <c r="W84" s="40">
        <f t="shared" si="21"/>
        <v>0</v>
      </c>
      <c r="X84" s="40">
        <f t="shared" si="21"/>
        <v>0</v>
      </c>
      <c r="Y84" s="40">
        <f t="shared" si="21"/>
        <v>0</v>
      </c>
      <c r="Z84" s="40">
        <f t="shared" si="21"/>
        <v>0</v>
      </c>
      <c r="AA84" s="40">
        <f t="shared" si="21"/>
        <v>0</v>
      </c>
      <c r="AB84" s="40">
        <f t="shared" si="21"/>
        <v>0</v>
      </c>
      <c r="AC84" s="40">
        <f t="shared" si="21"/>
        <v>0</v>
      </c>
      <c r="AD84" s="40">
        <f t="shared" si="21"/>
        <v>0</v>
      </c>
      <c r="AE84" s="40">
        <f t="shared" si="21"/>
        <v>0</v>
      </c>
      <c r="AF84" s="40">
        <f>AF70-AF75</f>
        <v>0</v>
      </c>
    </row>
    <row r="85" spans="1:32">
      <c r="A85" s="4" t="s">
        <v>61</v>
      </c>
      <c r="B85" s="286" t="s">
        <v>224</v>
      </c>
      <c r="C85" s="41">
        <f>SUM(C86:C87)</f>
        <v>0</v>
      </c>
      <c r="D85" s="41">
        <f t="shared" ref="D85:AE85" si="22">SUM(D86:D87)</f>
        <v>0</v>
      </c>
      <c r="E85" s="41">
        <f t="shared" si="22"/>
        <v>0</v>
      </c>
      <c r="F85" s="41">
        <f t="shared" si="22"/>
        <v>0</v>
      </c>
      <c r="G85" s="41">
        <f t="shared" si="22"/>
        <v>0</v>
      </c>
      <c r="H85" s="41">
        <f t="shared" si="22"/>
        <v>0</v>
      </c>
      <c r="I85" s="41">
        <f t="shared" si="22"/>
        <v>0</v>
      </c>
      <c r="J85" s="41">
        <f t="shared" si="22"/>
        <v>0</v>
      </c>
      <c r="K85" s="41">
        <f t="shared" si="22"/>
        <v>0</v>
      </c>
      <c r="L85" s="41">
        <f t="shared" si="22"/>
        <v>0</v>
      </c>
      <c r="M85" s="41">
        <f t="shared" si="22"/>
        <v>0</v>
      </c>
      <c r="N85" s="41">
        <f t="shared" si="22"/>
        <v>0</v>
      </c>
      <c r="O85" s="41">
        <f t="shared" si="22"/>
        <v>0</v>
      </c>
      <c r="P85" s="41">
        <f t="shared" si="22"/>
        <v>0</v>
      </c>
      <c r="Q85" s="41">
        <f t="shared" si="22"/>
        <v>0</v>
      </c>
      <c r="R85" s="41">
        <f t="shared" si="22"/>
        <v>0</v>
      </c>
      <c r="S85" s="41">
        <f t="shared" si="22"/>
        <v>0</v>
      </c>
      <c r="T85" s="41">
        <f t="shared" si="22"/>
        <v>0</v>
      </c>
      <c r="U85" s="41">
        <f t="shared" si="22"/>
        <v>0</v>
      </c>
      <c r="V85" s="41">
        <f t="shared" si="22"/>
        <v>0</v>
      </c>
      <c r="W85" s="41">
        <f t="shared" si="22"/>
        <v>0</v>
      </c>
      <c r="X85" s="41">
        <f t="shared" si="22"/>
        <v>0</v>
      </c>
      <c r="Y85" s="41">
        <f t="shared" si="22"/>
        <v>0</v>
      </c>
      <c r="Z85" s="41">
        <f t="shared" si="22"/>
        <v>0</v>
      </c>
      <c r="AA85" s="41">
        <f t="shared" si="22"/>
        <v>0</v>
      </c>
      <c r="AB85" s="41">
        <f t="shared" si="22"/>
        <v>0</v>
      </c>
      <c r="AC85" s="41">
        <f t="shared" si="22"/>
        <v>0</v>
      </c>
      <c r="AD85" s="41">
        <f t="shared" si="22"/>
        <v>0</v>
      </c>
      <c r="AE85" s="41">
        <f t="shared" si="22"/>
        <v>0</v>
      </c>
      <c r="AF85" s="41">
        <f>SUM(AF86:AF87)</f>
        <v>0</v>
      </c>
    </row>
    <row r="86" spans="1:32">
      <c r="A86" s="289" t="s">
        <v>58</v>
      </c>
      <c r="B86" s="5" t="s">
        <v>225</v>
      </c>
      <c r="C86" s="42">
        <f>C53-C20</f>
        <v>0</v>
      </c>
      <c r="D86" s="42">
        <f t="shared" ref="D86:AE88" si="23">D53-D20</f>
        <v>0</v>
      </c>
      <c r="E86" s="42">
        <f t="shared" si="23"/>
        <v>0</v>
      </c>
      <c r="F86" s="42">
        <f t="shared" si="23"/>
        <v>0</v>
      </c>
      <c r="G86" s="42">
        <f t="shared" si="23"/>
        <v>0</v>
      </c>
      <c r="H86" s="42">
        <f t="shared" si="23"/>
        <v>0</v>
      </c>
      <c r="I86" s="42">
        <f t="shared" si="23"/>
        <v>0</v>
      </c>
      <c r="J86" s="42">
        <f t="shared" si="23"/>
        <v>0</v>
      </c>
      <c r="K86" s="42">
        <f t="shared" si="23"/>
        <v>0</v>
      </c>
      <c r="L86" s="42">
        <f t="shared" si="23"/>
        <v>0</v>
      </c>
      <c r="M86" s="42">
        <f t="shared" si="23"/>
        <v>0</v>
      </c>
      <c r="N86" s="42">
        <f t="shared" si="23"/>
        <v>0</v>
      </c>
      <c r="O86" s="42">
        <f t="shared" si="23"/>
        <v>0</v>
      </c>
      <c r="P86" s="42">
        <f t="shared" si="23"/>
        <v>0</v>
      </c>
      <c r="Q86" s="42">
        <f t="shared" si="23"/>
        <v>0</v>
      </c>
      <c r="R86" s="42">
        <f t="shared" si="23"/>
        <v>0</v>
      </c>
      <c r="S86" s="42">
        <f t="shared" si="23"/>
        <v>0</v>
      </c>
      <c r="T86" s="42">
        <f t="shared" si="23"/>
        <v>0</v>
      </c>
      <c r="U86" s="42">
        <f t="shared" si="23"/>
        <v>0</v>
      </c>
      <c r="V86" s="42">
        <f t="shared" si="23"/>
        <v>0</v>
      </c>
      <c r="W86" s="42">
        <f t="shared" si="23"/>
        <v>0</v>
      </c>
      <c r="X86" s="42">
        <f t="shared" si="23"/>
        <v>0</v>
      </c>
      <c r="Y86" s="42">
        <f t="shared" si="23"/>
        <v>0</v>
      </c>
      <c r="Z86" s="42">
        <f t="shared" si="23"/>
        <v>0</v>
      </c>
      <c r="AA86" s="42">
        <f t="shared" si="23"/>
        <v>0</v>
      </c>
      <c r="AB86" s="42">
        <f t="shared" si="23"/>
        <v>0</v>
      </c>
      <c r="AC86" s="42">
        <f t="shared" si="23"/>
        <v>0</v>
      </c>
      <c r="AD86" s="42">
        <f t="shared" si="23"/>
        <v>0</v>
      </c>
      <c r="AE86" s="42">
        <f t="shared" si="23"/>
        <v>0</v>
      </c>
      <c r="AF86" s="42">
        <f>AF53-AF20</f>
        <v>0</v>
      </c>
    </row>
    <row r="87" spans="1:32">
      <c r="A87" s="289" t="s">
        <v>133</v>
      </c>
      <c r="B87" s="5" t="s">
        <v>226</v>
      </c>
      <c r="C87" s="42">
        <f>C54-C21</f>
        <v>0</v>
      </c>
      <c r="D87" s="42">
        <f t="shared" si="23"/>
        <v>0</v>
      </c>
      <c r="E87" s="42">
        <f t="shared" si="23"/>
        <v>0</v>
      </c>
      <c r="F87" s="42">
        <f t="shared" si="23"/>
        <v>0</v>
      </c>
      <c r="G87" s="42">
        <f t="shared" si="23"/>
        <v>0</v>
      </c>
      <c r="H87" s="42">
        <f t="shared" si="23"/>
        <v>0</v>
      </c>
      <c r="I87" s="42">
        <f t="shared" si="23"/>
        <v>0</v>
      </c>
      <c r="J87" s="42">
        <f t="shared" si="23"/>
        <v>0</v>
      </c>
      <c r="K87" s="42">
        <f t="shared" si="23"/>
        <v>0</v>
      </c>
      <c r="L87" s="42">
        <f t="shared" si="23"/>
        <v>0</v>
      </c>
      <c r="M87" s="42">
        <f t="shared" si="23"/>
        <v>0</v>
      </c>
      <c r="N87" s="42">
        <f t="shared" si="23"/>
        <v>0</v>
      </c>
      <c r="O87" s="42">
        <f t="shared" si="23"/>
        <v>0</v>
      </c>
      <c r="P87" s="42">
        <f t="shared" si="23"/>
        <v>0</v>
      </c>
      <c r="Q87" s="42">
        <f t="shared" si="23"/>
        <v>0</v>
      </c>
      <c r="R87" s="42">
        <f t="shared" si="23"/>
        <v>0</v>
      </c>
      <c r="S87" s="42">
        <f t="shared" si="23"/>
        <v>0</v>
      </c>
      <c r="T87" s="42">
        <f t="shared" si="23"/>
        <v>0</v>
      </c>
      <c r="U87" s="42">
        <f t="shared" si="23"/>
        <v>0</v>
      </c>
      <c r="V87" s="42">
        <f t="shared" si="23"/>
        <v>0</v>
      </c>
      <c r="W87" s="42">
        <f t="shared" si="23"/>
        <v>0</v>
      </c>
      <c r="X87" s="42">
        <f t="shared" si="23"/>
        <v>0</v>
      </c>
      <c r="Y87" s="42">
        <f t="shared" si="23"/>
        <v>0</v>
      </c>
      <c r="Z87" s="42">
        <f t="shared" si="23"/>
        <v>0</v>
      </c>
      <c r="AA87" s="42">
        <f t="shared" si="23"/>
        <v>0</v>
      </c>
      <c r="AB87" s="42">
        <f t="shared" si="23"/>
        <v>0</v>
      </c>
      <c r="AC87" s="42">
        <f t="shared" si="23"/>
        <v>0</v>
      </c>
      <c r="AD87" s="42">
        <f t="shared" si="23"/>
        <v>0</v>
      </c>
      <c r="AE87" s="42">
        <f t="shared" si="23"/>
        <v>0</v>
      </c>
      <c r="AF87" s="42">
        <f>AF54-AF21</f>
        <v>0</v>
      </c>
    </row>
    <row r="88" spans="1:32">
      <c r="A88" s="4" t="s">
        <v>62</v>
      </c>
      <c r="B88" s="286" t="s">
        <v>227</v>
      </c>
      <c r="C88" s="41">
        <f>C55-C22</f>
        <v>0</v>
      </c>
      <c r="D88" s="41">
        <f t="shared" si="23"/>
        <v>0</v>
      </c>
      <c r="E88" s="41">
        <f t="shared" si="23"/>
        <v>0</v>
      </c>
      <c r="F88" s="41">
        <f t="shared" si="23"/>
        <v>0</v>
      </c>
      <c r="G88" s="41">
        <f t="shared" si="23"/>
        <v>0</v>
      </c>
      <c r="H88" s="41">
        <f t="shared" si="23"/>
        <v>0</v>
      </c>
      <c r="I88" s="41">
        <f t="shared" si="23"/>
        <v>0</v>
      </c>
      <c r="J88" s="41">
        <f t="shared" si="23"/>
        <v>0</v>
      </c>
      <c r="K88" s="41">
        <f t="shared" si="23"/>
        <v>0</v>
      </c>
      <c r="L88" s="41">
        <f t="shared" si="23"/>
        <v>0</v>
      </c>
      <c r="M88" s="41">
        <f t="shared" si="23"/>
        <v>0</v>
      </c>
      <c r="N88" s="41">
        <f t="shared" si="23"/>
        <v>0</v>
      </c>
      <c r="O88" s="41">
        <f t="shared" si="23"/>
        <v>0</v>
      </c>
      <c r="P88" s="41">
        <f t="shared" si="23"/>
        <v>0</v>
      </c>
      <c r="Q88" s="41">
        <f t="shared" si="23"/>
        <v>0</v>
      </c>
      <c r="R88" s="41">
        <f t="shared" si="23"/>
        <v>0</v>
      </c>
      <c r="S88" s="41">
        <f t="shared" si="23"/>
        <v>0</v>
      </c>
      <c r="T88" s="41">
        <f t="shared" si="23"/>
        <v>0</v>
      </c>
      <c r="U88" s="41">
        <f t="shared" si="23"/>
        <v>0</v>
      </c>
      <c r="V88" s="41">
        <f t="shared" si="23"/>
        <v>0</v>
      </c>
      <c r="W88" s="41">
        <f t="shared" si="23"/>
        <v>0</v>
      </c>
      <c r="X88" s="41">
        <f t="shared" si="23"/>
        <v>0</v>
      </c>
      <c r="Y88" s="41">
        <f t="shared" si="23"/>
        <v>0</v>
      </c>
      <c r="Z88" s="41">
        <f t="shared" si="23"/>
        <v>0</v>
      </c>
      <c r="AA88" s="41">
        <f t="shared" si="23"/>
        <v>0</v>
      </c>
      <c r="AB88" s="41">
        <f t="shared" si="23"/>
        <v>0</v>
      </c>
      <c r="AC88" s="41">
        <f t="shared" si="23"/>
        <v>0</v>
      </c>
      <c r="AD88" s="41">
        <f t="shared" si="23"/>
        <v>0</v>
      </c>
      <c r="AE88" s="41">
        <f t="shared" si="23"/>
        <v>0</v>
      </c>
      <c r="AF88" s="41">
        <f>AF55-AF22</f>
        <v>0</v>
      </c>
    </row>
    <row r="89" spans="1:32">
      <c r="A89" s="3" t="s">
        <v>63</v>
      </c>
      <c r="B89" s="10" t="s">
        <v>228</v>
      </c>
      <c r="C89" s="40">
        <f t="shared" ref="C89:AE89" si="24">C84+C85-C88</f>
        <v>0</v>
      </c>
      <c r="D89" s="40">
        <f t="shared" si="24"/>
        <v>0</v>
      </c>
      <c r="E89" s="40">
        <f t="shared" si="24"/>
        <v>0</v>
      </c>
      <c r="F89" s="40">
        <f t="shared" si="24"/>
        <v>0</v>
      </c>
      <c r="G89" s="40">
        <f t="shared" si="24"/>
        <v>0</v>
      </c>
      <c r="H89" s="40">
        <f t="shared" si="24"/>
        <v>0</v>
      </c>
      <c r="I89" s="40">
        <f t="shared" si="24"/>
        <v>0</v>
      </c>
      <c r="J89" s="40">
        <f t="shared" si="24"/>
        <v>0</v>
      </c>
      <c r="K89" s="40">
        <f t="shared" si="24"/>
        <v>0</v>
      </c>
      <c r="L89" s="40">
        <f t="shared" si="24"/>
        <v>0</v>
      </c>
      <c r="M89" s="40">
        <f t="shared" si="24"/>
        <v>0</v>
      </c>
      <c r="N89" s="40">
        <f t="shared" si="24"/>
        <v>0</v>
      </c>
      <c r="O89" s="40">
        <f t="shared" si="24"/>
        <v>0</v>
      </c>
      <c r="P89" s="40">
        <f t="shared" si="24"/>
        <v>0</v>
      </c>
      <c r="Q89" s="40">
        <f t="shared" si="24"/>
        <v>0</v>
      </c>
      <c r="R89" s="40">
        <f t="shared" si="24"/>
        <v>0</v>
      </c>
      <c r="S89" s="40">
        <f t="shared" si="24"/>
        <v>0</v>
      </c>
      <c r="T89" s="40">
        <f t="shared" si="24"/>
        <v>0</v>
      </c>
      <c r="U89" s="40">
        <f t="shared" si="24"/>
        <v>0</v>
      </c>
      <c r="V89" s="40">
        <f t="shared" si="24"/>
        <v>0</v>
      </c>
      <c r="W89" s="40">
        <f t="shared" si="24"/>
        <v>0</v>
      </c>
      <c r="X89" s="40">
        <f t="shared" si="24"/>
        <v>0</v>
      </c>
      <c r="Y89" s="40">
        <f t="shared" si="24"/>
        <v>0</v>
      </c>
      <c r="Z89" s="40">
        <f t="shared" si="24"/>
        <v>0</v>
      </c>
      <c r="AA89" s="40">
        <f t="shared" si="24"/>
        <v>0</v>
      </c>
      <c r="AB89" s="40">
        <f t="shared" si="24"/>
        <v>0</v>
      </c>
      <c r="AC89" s="40">
        <f t="shared" si="24"/>
        <v>0</v>
      </c>
      <c r="AD89" s="40">
        <f t="shared" si="24"/>
        <v>0</v>
      </c>
      <c r="AE89" s="40">
        <f t="shared" si="24"/>
        <v>0</v>
      </c>
      <c r="AF89" s="40">
        <f>AF84+AF85-AF88</f>
        <v>0</v>
      </c>
    </row>
    <row r="90" spans="1:32">
      <c r="A90" s="4" t="s">
        <v>64</v>
      </c>
      <c r="B90" s="286" t="s">
        <v>229</v>
      </c>
      <c r="C90" s="41">
        <f>C57-C24</f>
        <v>0</v>
      </c>
      <c r="D90" s="41">
        <f t="shared" ref="D90:AE91" si="25">D57-D24</f>
        <v>0</v>
      </c>
      <c r="E90" s="41">
        <f t="shared" si="25"/>
        <v>0</v>
      </c>
      <c r="F90" s="41">
        <f t="shared" si="25"/>
        <v>0</v>
      </c>
      <c r="G90" s="41">
        <f t="shared" si="25"/>
        <v>0</v>
      </c>
      <c r="H90" s="41">
        <f t="shared" si="25"/>
        <v>0</v>
      </c>
      <c r="I90" s="41">
        <f t="shared" si="25"/>
        <v>0</v>
      </c>
      <c r="J90" s="41">
        <f t="shared" si="25"/>
        <v>0</v>
      </c>
      <c r="K90" s="41">
        <f t="shared" si="25"/>
        <v>0</v>
      </c>
      <c r="L90" s="41">
        <f t="shared" si="25"/>
        <v>0</v>
      </c>
      <c r="M90" s="41">
        <f t="shared" si="25"/>
        <v>0</v>
      </c>
      <c r="N90" s="41">
        <f t="shared" si="25"/>
        <v>0</v>
      </c>
      <c r="O90" s="41">
        <f t="shared" si="25"/>
        <v>0</v>
      </c>
      <c r="P90" s="41">
        <f t="shared" si="25"/>
        <v>0</v>
      </c>
      <c r="Q90" s="41">
        <f t="shared" si="25"/>
        <v>0</v>
      </c>
      <c r="R90" s="41">
        <f t="shared" si="25"/>
        <v>0</v>
      </c>
      <c r="S90" s="41">
        <f t="shared" si="25"/>
        <v>0</v>
      </c>
      <c r="T90" s="41">
        <f t="shared" si="25"/>
        <v>0</v>
      </c>
      <c r="U90" s="41">
        <f t="shared" si="25"/>
        <v>0</v>
      </c>
      <c r="V90" s="41">
        <f t="shared" si="25"/>
        <v>0</v>
      </c>
      <c r="W90" s="41">
        <f t="shared" si="25"/>
        <v>0</v>
      </c>
      <c r="X90" s="41">
        <f t="shared" si="25"/>
        <v>0</v>
      </c>
      <c r="Y90" s="41">
        <f t="shared" si="25"/>
        <v>0</v>
      </c>
      <c r="Z90" s="41">
        <f t="shared" si="25"/>
        <v>0</v>
      </c>
      <c r="AA90" s="41">
        <f t="shared" si="25"/>
        <v>0</v>
      </c>
      <c r="AB90" s="41">
        <f t="shared" si="25"/>
        <v>0</v>
      </c>
      <c r="AC90" s="41">
        <f t="shared" si="25"/>
        <v>0</v>
      </c>
      <c r="AD90" s="41">
        <f t="shared" si="25"/>
        <v>0</v>
      </c>
      <c r="AE90" s="41">
        <f t="shared" si="25"/>
        <v>0</v>
      </c>
      <c r="AF90" s="41">
        <f>AF57-AF24</f>
        <v>0</v>
      </c>
    </row>
    <row r="91" spans="1:32">
      <c r="A91" s="4" t="s">
        <v>65</v>
      </c>
      <c r="B91" s="286" t="s">
        <v>230</v>
      </c>
      <c r="C91" s="41">
        <f>C58-C25</f>
        <v>0</v>
      </c>
      <c r="D91" s="41">
        <f t="shared" si="25"/>
        <v>0</v>
      </c>
      <c r="E91" s="41">
        <f t="shared" si="25"/>
        <v>0</v>
      </c>
      <c r="F91" s="41">
        <f t="shared" si="25"/>
        <v>0</v>
      </c>
      <c r="G91" s="41">
        <f t="shared" si="25"/>
        <v>0</v>
      </c>
      <c r="H91" s="41">
        <f t="shared" si="25"/>
        <v>0</v>
      </c>
      <c r="I91" s="41">
        <f t="shared" si="25"/>
        <v>0</v>
      </c>
      <c r="J91" s="41">
        <f t="shared" si="25"/>
        <v>0</v>
      </c>
      <c r="K91" s="41">
        <f t="shared" si="25"/>
        <v>0</v>
      </c>
      <c r="L91" s="41">
        <f t="shared" si="25"/>
        <v>0</v>
      </c>
      <c r="M91" s="41">
        <f t="shared" si="25"/>
        <v>0</v>
      </c>
      <c r="N91" s="41">
        <f t="shared" si="25"/>
        <v>0</v>
      </c>
      <c r="O91" s="41">
        <f t="shared" si="25"/>
        <v>0</v>
      </c>
      <c r="P91" s="41">
        <f t="shared" si="25"/>
        <v>0</v>
      </c>
      <c r="Q91" s="41">
        <f t="shared" si="25"/>
        <v>0</v>
      </c>
      <c r="R91" s="41">
        <f t="shared" si="25"/>
        <v>0</v>
      </c>
      <c r="S91" s="41">
        <f t="shared" si="25"/>
        <v>0</v>
      </c>
      <c r="T91" s="41">
        <f t="shared" si="25"/>
        <v>0</v>
      </c>
      <c r="U91" s="41">
        <f t="shared" si="25"/>
        <v>0</v>
      </c>
      <c r="V91" s="41">
        <f t="shared" si="25"/>
        <v>0</v>
      </c>
      <c r="W91" s="41">
        <f t="shared" si="25"/>
        <v>0</v>
      </c>
      <c r="X91" s="41">
        <f t="shared" si="25"/>
        <v>0</v>
      </c>
      <c r="Y91" s="41">
        <f t="shared" si="25"/>
        <v>0</v>
      </c>
      <c r="Z91" s="41">
        <f t="shared" si="25"/>
        <v>0</v>
      </c>
      <c r="AA91" s="41">
        <f t="shared" si="25"/>
        <v>0</v>
      </c>
      <c r="AB91" s="41">
        <f t="shared" si="25"/>
        <v>0</v>
      </c>
      <c r="AC91" s="41">
        <f t="shared" si="25"/>
        <v>0</v>
      </c>
      <c r="AD91" s="41">
        <f t="shared" si="25"/>
        <v>0</v>
      </c>
      <c r="AE91" s="41">
        <f t="shared" si="25"/>
        <v>0</v>
      </c>
      <c r="AF91" s="41">
        <f>AF58-AF25</f>
        <v>0</v>
      </c>
    </row>
    <row r="92" spans="1:32">
      <c r="A92" s="3" t="s">
        <v>58</v>
      </c>
      <c r="B92" s="10" t="s">
        <v>231</v>
      </c>
      <c r="C92" s="40">
        <f t="shared" ref="C92:AE92" si="26">C89+C90-C91</f>
        <v>0</v>
      </c>
      <c r="D92" s="40">
        <f t="shared" si="26"/>
        <v>0</v>
      </c>
      <c r="E92" s="40">
        <f t="shared" si="26"/>
        <v>0</v>
      </c>
      <c r="F92" s="40">
        <f t="shared" si="26"/>
        <v>0</v>
      </c>
      <c r="G92" s="40">
        <f t="shared" si="26"/>
        <v>0</v>
      </c>
      <c r="H92" s="40">
        <f t="shared" si="26"/>
        <v>0</v>
      </c>
      <c r="I92" s="40">
        <f t="shared" si="26"/>
        <v>0</v>
      </c>
      <c r="J92" s="40">
        <f t="shared" si="26"/>
        <v>0</v>
      </c>
      <c r="K92" s="40">
        <f t="shared" si="26"/>
        <v>0</v>
      </c>
      <c r="L92" s="40">
        <f t="shared" si="26"/>
        <v>0</v>
      </c>
      <c r="M92" s="40">
        <f t="shared" si="26"/>
        <v>0</v>
      </c>
      <c r="N92" s="40">
        <f t="shared" si="26"/>
        <v>0</v>
      </c>
      <c r="O92" s="40">
        <f t="shared" si="26"/>
        <v>0</v>
      </c>
      <c r="P92" s="40">
        <f t="shared" si="26"/>
        <v>0</v>
      </c>
      <c r="Q92" s="40">
        <f t="shared" si="26"/>
        <v>0</v>
      </c>
      <c r="R92" s="40">
        <f t="shared" si="26"/>
        <v>0</v>
      </c>
      <c r="S92" s="40">
        <f t="shared" si="26"/>
        <v>0</v>
      </c>
      <c r="T92" s="40">
        <f t="shared" si="26"/>
        <v>0</v>
      </c>
      <c r="U92" s="40">
        <f t="shared" si="26"/>
        <v>0</v>
      </c>
      <c r="V92" s="40">
        <f t="shared" si="26"/>
        <v>0</v>
      </c>
      <c r="W92" s="40">
        <f t="shared" si="26"/>
        <v>0</v>
      </c>
      <c r="X92" s="40">
        <f t="shared" si="26"/>
        <v>0</v>
      </c>
      <c r="Y92" s="40">
        <f t="shared" si="26"/>
        <v>0</v>
      </c>
      <c r="Z92" s="40">
        <f t="shared" si="26"/>
        <v>0</v>
      </c>
      <c r="AA92" s="40">
        <f t="shared" si="26"/>
        <v>0</v>
      </c>
      <c r="AB92" s="40">
        <f t="shared" si="26"/>
        <v>0</v>
      </c>
      <c r="AC92" s="40">
        <f t="shared" si="26"/>
        <v>0</v>
      </c>
      <c r="AD92" s="40">
        <f t="shared" si="26"/>
        <v>0</v>
      </c>
      <c r="AE92" s="40">
        <f t="shared" si="26"/>
        <v>0</v>
      </c>
      <c r="AF92" s="40">
        <f>AF89+AF90-AF91</f>
        <v>0</v>
      </c>
    </row>
    <row r="93" spans="1:32">
      <c r="A93" s="287" t="s">
        <v>58</v>
      </c>
      <c r="B93" s="192" t="s">
        <v>232</v>
      </c>
      <c r="C93" s="41">
        <f>C60-C27</f>
        <v>0</v>
      </c>
      <c r="D93" s="41">
        <f t="shared" ref="D93:AE94" si="27">D60-D27</f>
        <v>0</v>
      </c>
      <c r="E93" s="41">
        <f t="shared" si="27"/>
        <v>0</v>
      </c>
      <c r="F93" s="41">
        <f t="shared" si="27"/>
        <v>0</v>
      </c>
      <c r="G93" s="41">
        <f t="shared" si="27"/>
        <v>0</v>
      </c>
      <c r="H93" s="41">
        <f t="shared" si="27"/>
        <v>0</v>
      </c>
      <c r="I93" s="41">
        <f t="shared" si="27"/>
        <v>0</v>
      </c>
      <c r="J93" s="41">
        <f t="shared" si="27"/>
        <v>0</v>
      </c>
      <c r="K93" s="41">
        <f t="shared" si="27"/>
        <v>0</v>
      </c>
      <c r="L93" s="41">
        <f t="shared" si="27"/>
        <v>0</v>
      </c>
      <c r="M93" s="41">
        <f t="shared" si="27"/>
        <v>0</v>
      </c>
      <c r="N93" s="41">
        <f t="shared" si="27"/>
        <v>0</v>
      </c>
      <c r="O93" s="41">
        <f t="shared" si="27"/>
        <v>0</v>
      </c>
      <c r="P93" s="41">
        <f t="shared" si="27"/>
        <v>0</v>
      </c>
      <c r="Q93" s="41">
        <f t="shared" si="27"/>
        <v>0</v>
      </c>
      <c r="R93" s="41">
        <f t="shared" si="27"/>
        <v>0</v>
      </c>
      <c r="S93" s="41">
        <f t="shared" si="27"/>
        <v>0</v>
      </c>
      <c r="T93" s="41">
        <f t="shared" si="27"/>
        <v>0</v>
      </c>
      <c r="U93" s="41">
        <f t="shared" si="27"/>
        <v>0</v>
      </c>
      <c r="V93" s="41">
        <f t="shared" si="27"/>
        <v>0</v>
      </c>
      <c r="W93" s="41">
        <f t="shared" si="27"/>
        <v>0</v>
      </c>
      <c r="X93" s="41">
        <f t="shared" si="27"/>
        <v>0</v>
      </c>
      <c r="Y93" s="41">
        <f t="shared" si="27"/>
        <v>0</v>
      </c>
      <c r="Z93" s="41">
        <f t="shared" si="27"/>
        <v>0</v>
      </c>
      <c r="AA93" s="41">
        <f t="shared" si="27"/>
        <v>0</v>
      </c>
      <c r="AB93" s="41">
        <f t="shared" si="27"/>
        <v>0</v>
      </c>
      <c r="AC93" s="41">
        <f t="shared" si="27"/>
        <v>0</v>
      </c>
      <c r="AD93" s="41">
        <f t="shared" si="27"/>
        <v>0</v>
      </c>
      <c r="AE93" s="41">
        <f t="shared" si="27"/>
        <v>0</v>
      </c>
      <c r="AF93" s="41">
        <f>AF60-AF27</f>
        <v>0</v>
      </c>
    </row>
    <row r="94" spans="1:32">
      <c r="A94" s="287" t="s">
        <v>133</v>
      </c>
      <c r="B94" s="192" t="s">
        <v>233</v>
      </c>
      <c r="C94" s="41">
        <f>C61-C28</f>
        <v>0</v>
      </c>
      <c r="D94" s="41">
        <f t="shared" si="27"/>
        <v>0</v>
      </c>
      <c r="E94" s="41">
        <f t="shared" si="27"/>
        <v>0</v>
      </c>
      <c r="F94" s="41">
        <f t="shared" si="27"/>
        <v>0</v>
      </c>
      <c r="G94" s="41">
        <f t="shared" si="27"/>
        <v>0</v>
      </c>
      <c r="H94" s="41">
        <f t="shared" si="27"/>
        <v>0</v>
      </c>
      <c r="I94" s="41">
        <f t="shared" si="27"/>
        <v>0</v>
      </c>
      <c r="J94" s="41">
        <f t="shared" si="27"/>
        <v>0</v>
      </c>
      <c r="K94" s="41">
        <f t="shared" si="27"/>
        <v>0</v>
      </c>
      <c r="L94" s="41">
        <f t="shared" si="27"/>
        <v>0</v>
      </c>
      <c r="M94" s="41">
        <f t="shared" si="27"/>
        <v>0</v>
      </c>
      <c r="N94" s="41">
        <f t="shared" si="27"/>
        <v>0</v>
      </c>
      <c r="O94" s="41">
        <f t="shared" si="27"/>
        <v>0</v>
      </c>
      <c r="P94" s="41">
        <f t="shared" si="27"/>
        <v>0</v>
      </c>
      <c r="Q94" s="41">
        <f t="shared" si="27"/>
        <v>0</v>
      </c>
      <c r="R94" s="41">
        <f t="shared" si="27"/>
        <v>0</v>
      </c>
      <c r="S94" s="41">
        <f t="shared" si="27"/>
        <v>0</v>
      </c>
      <c r="T94" s="41">
        <f t="shared" si="27"/>
        <v>0</v>
      </c>
      <c r="U94" s="41">
        <f t="shared" si="27"/>
        <v>0</v>
      </c>
      <c r="V94" s="41">
        <f t="shared" si="27"/>
        <v>0</v>
      </c>
      <c r="W94" s="41">
        <f t="shared" si="27"/>
        <v>0</v>
      </c>
      <c r="X94" s="41">
        <f t="shared" si="27"/>
        <v>0</v>
      </c>
      <c r="Y94" s="41">
        <f t="shared" si="27"/>
        <v>0</v>
      </c>
      <c r="Z94" s="41">
        <f t="shared" si="27"/>
        <v>0</v>
      </c>
      <c r="AA94" s="41">
        <f t="shared" si="27"/>
        <v>0</v>
      </c>
      <c r="AB94" s="41">
        <f t="shared" si="27"/>
        <v>0</v>
      </c>
      <c r="AC94" s="41">
        <f t="shared" si="27"/>
        <v>0</v>
      </c>
      <c r="AD94" s="41">
        <f t="shared" si="27"/>
        <v>0</v>
      </c>
      <c r="AE94" s="41">
        <f t="shared" si="27"/>
        <v>0</v>
      </c>
      <c r="AF94" s="41">
        <f>AF61-AF28</f>
        <v>0</v>
      </c>
    </row>
    <row r="95" spans="1:32">
      <c r="A95" s="3" t="s">
        <v>234</v>
      </c>
      <c r="B95" s="10" t="s">
        <v>235</v>
      </c>
      <c r="C95" s="40">
        <f t="shared" ref="C95:AE95" si="28">C92+C93-C94</f>
        <v>0</v>
      </c>
      <c r="D95" s="40">
        <f t="shared" si="28"/>
        <v>0</v>
      </c>
      <c r="E95" s="40">
        <f t="shared" si="28"/>
        <v>0</v>
      </c>
      <c r="F95" s="40">
        <f t="shared" si="28"/>
        <v>0</v>
      </c>
      <c r="G95" s="40">
        <f t="shared" si="28"/>
        <v>0</v>
      </c>
      <c r="H95" s="40">
        <f t="shared" si="28"/>
        <v>0</v>
      </c>
      <c r="I95" s="40">
        <f t="shared" si="28"/>
        <v>0</v>
      </c>
      <c r="J95" s="40">
        <f t="shared" si="28"/>
        <v>0</v>
      </c>
      <c r="K95" s="40">
        <f t="shared" si="28"/>
        <v>0</v>
      </c>
      <c r="L95" s="40">
        <f t="shared" si="28"/>
        <v>0</v>
      </c>
      <c r="M95" s="40">
        <f t="shared" si="28"/>
        <v>0</v>
      </c>
      <c r="N95" s="40">
        <f t="shared" si="28"/>
        <v>0</v>
      </c>
      <c r="O95" s="40">
        <f t="shared" si="28"/>
        <v>0</v>
      </c>
      <c r="P95" s="40">
        <f t="shared" si="28"/>
        <v>0</v>
      </c>
      <c r="Q95" s="40">
        <f t="shared" si="28"/>
        <v>0</v>
      </c>
      <c r="R95" s="40">
        <f t="shared" si="28"/>
        <v>0</v>
      </c>
      <c r="S95" s="40">
        <f t="shared" si="28"/>
        <v>0</v>
      </c>
      <c r="T95" s="40">
        <f t="shared" si="28"/>
        <v>0</v>
      </c>
      <c r="U95" s="40">
        <f t="shared" si="28"/>
        <v>0</v>
      </c>
      <c r="V95" s="40">
        <f t="shared" si="28"/>
        <v>0</v>
      </c>
      <c r="W95" s="40">
        <f t="shared" si="28"/>
        <v>0</v>
      </c>
      <c r="X95" s="40">
        <f t="shared" si="28"/>
        <v>0</v>
      </c>
      <c r="Y95" s="40">
        <f t="shared" si="28"/>
        <v>0</v>
      </c>
      <c r="Z95" s="40">
        <f t="shared" si="28"/>
        <v>0</v>
      </c>
      <c r="AA95" s="40">
        <f t="shared" si="28"/>
        <v>0</v>
      </c>
      <c r="AB95" s="40">
        <f t="shared" si="28"/>
        <v>0</v>
      </c>
      <c r="AC95" s="40">
        <f t="shared" si="28"/>
        <v>0</v>
      </c>
      <c r="AD95" s="40">
        <f t="shared" si="28"/>
        <v>0</v>
      </c>
      <c r="AE95" s="40">
        <f t="shared" si="28"/>
        <v>0</v>
      </c>
      <c r="AF95" s="40">
        <f>AF92+AF93-AF94</f>
        <v>0</v>
      </c>
    </row>
    <row r="96" spans="1:32">
      <c r="A96" s="291" t="s">
        <v>236</v>
      </c>
      <c r="B96" s="286" t="s">
        <v>237</v>
      </c>
      <c r="C96" s="41">
        <f>IF(C95&gt;0,0.19*C95,0)</f>
        <v>0</v>
      </c>
      <c r="D96" s="41">
        <f t="shared" ref="D96:M96" si="29">IF(D95&gt;0,0.19*D95,0)</f>
        <v>0</v>
      </c>
      <c r="E96" s="41">
        <f t="shared" si="29"/>
        <v>0</v>
      </c>
      <c r="F96" s="41">
        <f t="shared" si="29"/>
        <v>0</v>
      </c>
      <c r="G96" s="41">
        <f t="shared" si="29"/>
        <v>0</v>
      </c>
      <c r="H96" s="41">
        <f t="shared" si="29"/>
        <v>0</v>
      </c>
      <c r="I96" s="41">
        <f t="shared" si="29"/>
        <v>0</v>
      </c>
      <c r="J96" s="41">
        <f t="shared" si="29"/>
        <v>0</v>
      </c>
      <c r="K96" s="41">
        <f t="shared" si="29"/>
        <v>0</v>
      </c>
      <c r="L96" s="41">
        <f t="shared" si="29"/>
        <v>0</v>
      </c>
      <c r="M96" s="41">
        <f t="shared" si="29"/>
        <v>0</v>
      </c>
      <c r="N96" s="41">
        <f t="shared" ref="N96:AE96" si="30">N63-N30</f>
        <v>0</v>
      </c>
      <c r="O96" s="41">
        <f t="shared" si="30"/>
        <v>0</v>
      </c>
      <c r="P96" s="41">
        <f t="shared" si="30"/>
        <v>0</v>
      </c>
      <c r="Q96" s="41">
        <f t="shared" si="30"/>
        <v>0</v>
      </c>
      <c r="R96" s="41">
        <f t="shared" si="30"/>
        <v>0</v>
      </c>
      <c r="S96" s="41">
        <f t="shared" si="30"/>
        <v>0</v>
      </c>
      <c r="T96" s="41">
        <f t="shared" si="30"/>
        <v>0</v>
      </c>
      <c r="U96" s="41">
        <f t="shared" si="30"/>
        <v>0</v>
      </c>
      <c r="V96" s="41">
        <f t="shared" si="30"/>
        <v>0</v>
      </c>
      <c r="W96" s="41">
        <f t="shared" si="30"/>
        <v>0</v>
      </c>
      <c r="X96" s="41">
        <f t="shared" si="30"/>
        <v>0</v>
      </c>
      <c r="Y96" s="41">
        <f t="shared" si="30"/>
        <v>0</v>
      </c>
      <c r="Z96" s="41">
        <f t="shared" si="30"/>
        <v>0</v>
      </c>
      <c r="AA96" s="41">
        <f t="shared" si="30"/>
        <v>0</v>
      </c>
      <c r="AB96" s="41">
        <f t="shared" si="30"/>
        <v>0</v>
      </c>
      <c r="AC96" s="41">
        <f t="shared" si="30"/>
        <v>0</v>
      </c>
      <c r="AD96" s="41">
        <f t="shared" si="30"/>
        <v>0</v>
      </c>
      <c r="AE96" s="41">
        <f t="shared" si="30"/>
        <v>0</v>
      </c>
      <c r="AF96" s="41">
        <f>AF63-AF30</f>
        <v>0</v>
      </c>
    </row>
    <row r="97" spans="1:32">
      <c r="A97" s="291" t="s">
        <v>238</v>
      </c>
      <c r="B97" s="286" t="s">
        <v>239</v>
      </c>
      <c r="C97" s="41">
        <f t="shared" ref="C97:AE97" si="31">C64-C31</f>
        <v>0</v>
      </c>
      <c r="D97" s="41">
        <f t="shared" si="31"/>
        <v>0</v>
      </c>
      <c r="E97" s="41">
        <f t="shared" si="31"/>
        <v>0</v>
      </c>
      <c r="F97" s="41">
        <f t="shared" si="31"/>
        <v>0</v>
      </c>
      <c r="G97" s="41">
        <f t="shared" si="31"/>
        <v>0</v>
      </c>
      <c r="H97" s="41">
        <f t="shared" si="31"/>
        <v>0</v>
      </c>
      <c r="I97" s="41">
        <f t="shared" si="31"/>
        <v>0</v>
      </c>
      <c r="J97" s="41">
        <f t="shared" si="31"/>
        <v>0</v>
      </c>
      <c r="K97" s="41">
        <f t="shared" si="31"/>
        <v>0</v>
      </c>
      <c r="L97" s="41">
        <f t="shared" si="31"/>
        <v>0</v>
      </c>
      <c r="M97" s="41">
        <f t="shared" si="31"/>
        <v>0</v>
      </c>
      <c r="N97" s="41">
        <f t="shared" si="31"/>
        <v>0</v>
      </c>
      <c r="O97" s="41">
        <f t="shared" si="31"/>
        <v>0</v>
      </c>
      <c r="P97" s="41">
        <f t="shared" si="31"/>
        <v>0</v>
      </c>
      <c r="Q97" s="41">
        <f t="shared" si="31"/>
        <v>0</v>
      </c>
      <c r="R97" s="41">
        <f t="shared" si="31"/>
        <v>0</v>
      </c>
      <c r="S97" s="41">
        <f t="shared" si="31"/>
        <v>0</v>
      </c>
      <c r="T97" s="41">
        <f t="shared" si="31"/>
        <v>0</v>
      </c>
      <c r="U97" s="41">
        <f t="shared" si="31"/>
        <v>0</v>
      </c>
      <c r="V97" s="41">
        <f t="shared" si="31"/>
        <v>0</v>
      </c>
      <c r="W97" s="41">
        <f t="shared" si="31"/>
        <v>0</v>
      </c>
      <c r="X97" s="41">
        <f t="shared" si="31"/>
        <v>0</v>
      </c>
      <c r="Y97" s="41">
        <f t="shared" si="31"/>
        <v>0</v>
      </c>
      <c r="Z97" s="41">
        <f t="shared" si="31"/>
        <v>0</v>
      </c>
      <c r="AA97" s="41">
        <f t="shared" si="31"/>
        <v>0</v>
      </c>
      <c r="AB97" s="41">
        <f t="shared" si="31"/>
        <v>0</v>
      </c>
      <c r="AC97" s="41">
        <f t="shared" si="31"/>
        <v>0</v>
      </c>
      <c r="AD97" s="41">
        <f t="shared" si="31"/>
        <v>0</v>
      </c>
      <c r="AE97" s="41">
        <f t="shared" si="31"/>
        <v>0</v>
      </c>
      <c r="AF97" s="41">
        <f>AF64-AF31</f>
        <v>0</v>
      </c>
    </row>
    <row r="98" spans="1:32">
      <c r="A98" s="2" t="s">
        <v>240</v>
      </c>
      <c r="B98" s="292" t="s">
        <v>241</v>
      </c>
      <c r="C98" s="39">
        <f t="shared" ref="C98:AE98" si="32">C95-C96-C97</f>
        <v>0</v>
      </c>
      <c r="D98" s="39">
        <f t="shared" si="32"/>
        <v>0</v>
      </c>
      <c r="E98" s="39">
        <f t="shared" si="32"/>
        <v>0</v>
      </c>
      <c r="F98" s="39">
        <f t="shared" si="32"/>
        <v>0</v>
      </c>
      <c r="G98" s="39">
        <f t="shared" si="32"/>
        <v>0</v>
      </c>
      <c r="H98" s="39">
        <f t="shared" si="32"/>
        <v>0</v>
      </c>
      <c r="I98" s="39">
        <f t="shared" si="32"/>
        <v>0</v>
      </c>
      <c r="J98" s="39">
        <f t="shared" si="32"/>
        <v>0</v>
      </c>
      <c r="K98" s="39">
        <f t="shared" si="32"/>
        <v>0</v>
      </c>
      <c r="L98" s="39">
        <f t="shared" si="32"/>
        <v>0</v>
      </c>
      <c r="M98" s="39">
        <f t="shared" si="32"/>
        <v>0</v>
      </c>
      <c r="N98" s="39">
        <f t="shared" si="32"/>
        <v>0</v>
      </c>
      <c r="O98" s="39">
        <f t="shared" si="32"/>
        <v>0</v>
      </c>
      <c r="P98" s="39">
        <f t="shared" si="32"/>
        <v>0</v>
      </c>
      <c r="Q98" s="39">
        <f t="shared" si="32"/>
        <v>0</v>
      </c>
      <c r="R98" s="39">
        <f t="shared" si="32"/>
        <v>0</v>
      </c>
      <c r="S98" s="39">
        <f t="shared" si="32"/>
        <v>0</v>
      </c>
      <c r="T98" s="39">
        <f t="shared" si="32"/>
        <v>0</v>
      </c>
      <c r="U98" s="39">
        <f t="shared" si="32"/>
        <v>0</v>
      </c>
      <c r="V98" s="39">
        <f t="shared" si="32"/>
        <v>0</v>
      </c>
      <c r="W98" s="39">
        <f t="shared" si="32"/>
        <v>0</v>
      </c>
      <c r="X98" s="39">
        <f t="shared" si="32"/>
        <v>0</v>
      </c>
      <c r="Y98" s="39">
        <f t="shared" si="32"/>
        <v>0</v>
      </c>
      <c r="Z98" s="39">
        <f t="shared" si="32"/>
        <v>0</v>
      </c>
      <c r="AA98" s="39">
        <f t="shared" si="32"/>
        <v>0</v>
      </c>
      <c r="AB98" s="39">
        <f t="shared" si="32"/>
        <v>0</v>
      </c>
      <c r="AC98" s="39">
        <f t="shared" si="32"/>
        <v>0</v>
      </c>
      <c r="AD98" s="39">
        <f t="shared" si="32"/>
        <v>0</v>
      </c>
      <c r="AE98" s="39">
        <f t="shared" si="32"/>
        <v>0</v>
      </c>
      <c r="AF98" s="39">
        <f>AF95-AF96-AF97</f>
        <v>0</v>
      </c>
    </row>
    <row r="99" spans="1:32" s="303" customFormat="1">
      <c r="A99" s="299"/>
      <c r="B99" s="300"/>
      <c r="C99" s="301"/>
      <c r="D99" s="301"/>
      <c r="E99" s="301"/>
      <c r="F99" s="301"/>
      <c r="G99" s="301"/>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row>
    <row r="100" spans="1:32" s="303" customFormat="1">
      <c r="A100" s="28" t="s">
        <v>313</v>
      </c>
      <c r="B100" s="28"/>
      <c r="C100" s="31"/>
      <c r="D100" s="31"/>
      <c r="E100" s="31"/>
      <c r="F100" s="32"/>
      <c r="G100" s="32"/>
      <c r="H100" s="280"/>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row>
    <row r="101" spans="1:32" s="303" customFormat="1">
      <c r="A101" s="8"/>
      <c r="B101" s="8"/>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row>
    <row r="102" spans="1:32" s="303" customFormat="1">
      <c r="A102" s="30" t="s">
        <v>31</v>
      </c>
      <c r="B102" s="57" t="s">
        <v>32</v>
      </c>
      <c r="C102" s="34" t="s">
        <v>33</v>
      </c>
      <c r="D102" s="34" t="s">
        <v>33</v>
      </c>
      <c r="E102" s="34" t="s">
        <v>33</v>
      </c>
      <c r="F102" s="34" t="s">
        <v>33</v>
      </c>
      <c r="G102" s="34" t="s">
        <v>33</v>
      </c>
      <c r="H102" s="34" t="s">
        <v>33</v>
      </c>
      <c r="I102" s="34" t="s">
        <v>33</v>
      </c>
      <c r="J102" s="34" t="s">
        <v>33</v>
      </c>
      <c r="K102" s="34" t="s">
        <v>33</v>
      </c>
      <c r="L102" s="34" t="s">
        <v>33</v>
      </c>
      <c r="M102" s="34" t="s">
        <v>33</v>
      </c>
      <c r="N102" s="34" t="s">
        <v>33</v>
      </c>
      <c r="O102" s="34" t="s">
        <v>33</v>
      </c>
      <c r="P102" s="34" t="s">
        <v>33</v>
      </c>
      <c r="Q102" s="34" t="s">
        <v>33</v>
      </c>
      <c r="R102" s="34" t="s">
        <v>33</v>
      </c>
      <c r="S102" s="34" t="s">
        <v>33</v>
      </c>
      <c r="T102" s="34" t="s">
        <v>33</v>
      </c>
      <c r="U102" s="34" t="s">
        <v>33</v>
      </c>
      <c r="V102" s="34" t="s">
        <v>33</v>
      </c>
      <c r="W102" s="34" t="s">
        <v>33</v>
      </c>
      <c r="X102" s="34" t="s">
        <v>33</v>
      </c>
      <c r="Y102" s="34" t="s">
        <v>33</v>
      </c>
      <c r="Z102" s="34" t="s">
        <v>33</v>
      </c>
      <c r="AA102" s="34" t="s">
        <v>33</v>
      </c>
      <c r="AB102" s="34" t="s">
        <v>33</v>
      </c>
      <c r="AC102" s="34" t="s">
        <v>33</v>
      </c>
      <c r="AD102" s="34" t="s">
        <v>33</v>
      </c>
      <c r="AE102" s="34" t="s">
        <v>33</v>
      </c>
      <c r="AF102" s="34" t="s">
        <v>33</v>
      </c>
    </row>
    <row r="103" spans="1:32" s="303" customFormat="1" ht="26.4">
      <c r="A103" s="304" t="s">
        <v>57</v>
      </c>
      <c r="B103" s="305" t="s">
        <v>69</v>
      </c>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47"/>
    </row>
    <row r="104" spans="1:32" s="303" customFormat="1">
      <c r="A104" s="307" t="s">
        <v>58</v>
      </c>
      <c r="B104" s="10" t="s">
        <v>241</v>
      </c>
      <c r="C104" s="40">
        <f t="shared" ref="C104:AF104" si="33">C32</f>
        <v>0</v>
      </c>
      <c r="D104" s="40">
        <f t="shared" si="33"/>
        <v>0</v>
      </c>
      <c r="E104" s="40">
        <f t="shared" si="33"/>
        <v>0</v>
      </c>
      <c r="F104" s="40">
        <f t="shared" si="33"/>
        <v>0</v>
      </c>
      <c r="G104" s="40">
        <f t="shared" si="33"/>
        <v>0</v>
      </c>
      <c r="H104" s="40">
        <f t="shared" si="33"/>
        <v>0</v>
      </c>
      <c r="I104" s="40">
        <f t="shared" si="33"/>
        <v>0</v>
      </c>
      <c r="J104" s="40">
        <f t="shared" si="33"/>
        <v>0</v>
      </c>
      <c r="K104" s="40">
        <f t="shared" si="33"/>
        <v>0</v>
      </c>
      <c r="L104" s="40">
        <f t="shared" si="33"/>
        <v>0</v>
      </c>
      <c r="M104" s="40">
        <f t="shared" si="33"/>
        <v>0</v>
      </c>
      <c r="N104" s="40">
        <f t="shared" si="33"/>
        <v>0</v>
      </c>
      <c r="O104" s="40">
        <f t="shared" si="33"/>
        <v>0</v>
      </c>
      <c r="P104" s="40">
        <f t="shared" si="33"/>
        <v>0</v>
      </c>
      <c r="Q104" s="40">
        <f t="shared" si="33"/>
        <v>0</v>
      </c>
      <c r="R104" s="40">
        <f t="shared" si="33"/>
        <v>0</v>
      </c>
      <c r="S104" s="40">
        <f t="shared" si="33"/>
        <v>0</v>
      </c>
      <c r="T104" s="40">
        <f t="shared" si="33"/>
        <v>0</v>
      </c>
      <c r="U104" s="40">
        <f t="shared" si="33"/>
        <v>0</v>
      </c>
      <c r="V104" s="40">
        <f t="shared" si="33"/>
        <v>0</v>
      </c>
      <c r="W104" s="40">
        <f t="shared" si="33"/>
        <v>0</v>
      </c>
      <c r="X104" s="40">
        <f t="shared" si="33"/>
        <v>0</v>
      </c>
      <c r="Y104" s="40">
        <f t="shared" si="33"/>
        <v>0</v>
      </c>
      <c r="Z104" s="40">
        <f t="shared" si="33"/>
        <v>0</v>
      </c>
      <c r="AA104" s="40">
        <f t="shared" si="33"/>
        <v>0</v>
      </c>
      <c r="AB104" s="40">
        <f t="shared" si="33"/>
        <v>0</v>
      </c>
      <c r="AC104" s="40">
        <f t="shared" si="33"/>
        <v>0</v>
      </c>
      <c r="AD104" s="40">
        <f t="shared" si="33"/>
        <v>0</v>
      </c>
      <c r="AE104" s="40">
        <f t="shared" si="33"/>
        <v>0</v>
      </c>
      <c r="AF104" s="40">
        <f t="shared" si="33"/>
        <v>0</v>
      </c>
    </row>
    <row r="105" spans="1:32" s="303" customFormat="1">
      <c r="A105" s="307" t="s">
        <v>133</v>
      </c>
      <c r="B105" s="10" t="s">
        <v>242</v>
      </c>
      <c r="C105" s="40">
        <f>SUM(C106:C113)</f>
        <v>0</v>
      </c>
      <c r="D105" s="40">
        <f t="shared" ref="D105:AE105" si="34">SUM(D106:D113)</f>
        <v>0</v>
      </c>
      <c r="E105" s="40">
        <f t="shared" si="34"/>
        <v>0</v>
      </c>
      <c r="F105" s="40">
        <f t="shared" si="34"/>
        <v>0</v>
      </c>
      <c r="G105" s="40">
        <f t="shared" si="34"/>
        <v>0</v>
      </c>
      <c r="H105" s="40">
        <f t="shared" si="34"/>
        <v>0</v>
      </c>
      <c r="I105" s="40">
        <f t="shared" si="34"/>
        <v>0</v>
      </c>
      <c r="J105" s="40">
        <f t="shared" si="34"/>
        <v>0</v>
      </c>
      <c r="K105" s="40">
        <f t="shared" si="34"/>
        <v>0</v>
      </c>
      <c r="L105" s="40">
        <f t="shared" si="34"/>
        <v>0</v>
      </c>
      <c r="M105" s="40">
        <f t="shared" si="34"/>
        <v>0</v>
      </c>
      <c r="N105" s="40">
        <f t="shared" si="34"/>
        <v>0</v>
      </c>
      <c r="O105" s="40">
        <f t="shared" si="34"/>
        <v>0</v>
      </c>
      <c r="P105" s="40">
        <f t="shared" si="34"/>
        <v>0</v>
      </c>
      <c r="Q105" s="40">
        <f t="shared" si="34"/>
        <v>0</v>
      </c>
      <c r="R105" s="40">
        <f t="shared" si="34"/>
        <v>0</v>
      </c>
      <c r="S105" s="40">
        <f t="shared" si="34"/>
        <v>0</v>
      </c>
      <c r="T105" s="40">
        <f t="shared" si="34"/>
        <v>0</v>
      </c>
      <c r="U105" s="40">
        <f t="shared" si="34"/>
        <v>0</v>
      </c>
      <c r="V105" s="40">
        <f t="shared" si="34"/>
        <v>0</v>
      </c>
      <c r="W105" s="40">
        <f t="shared" si="34"/>
        <v>0</v>
      </c>
      <c r="X105" s="40">
        <f t="shared" si="34"/>
        <v>0</v>
      </c>
      <c r="Y105" s="40">
        <f t="shared" si="34"/>
        <v>0</v>
      </c>
      <c r="Z105" s="40">
        <f t="shared" si="34"/>
        <v>0</v>
      </c>
      <c r="AA105" s="40">
        <f t="shared" si="34"/>
        <v>0</v>
      </c>
      <c r="AB105" s="40">
        <f t="shared" si="34"/>
        <v>0</v>
      </c>
      <c r="AC105" s="40">
        <f t="shared" si="34"/>
        <v>0</v>
      </c>
      <c r="AD105" s="40">
        <f t="shared" si="34"/>
        <v>0</v>
      </c>
      <c r="AE105" s="40">
        <f t="shared" si="34"/>
        <v>0</v>
      </c>
      <c r="AF105" s="40">
        <f>SUM(AF106:AF113)</f>
        <v>0</v>
      </c>
    </row>
    <row r="106" spans="1:32" s="303" customFormat="1">
      <c r="A106" s="308">
        <v>1</v>
      </c>
      <c r="B106" s="192" t="s">
        <v>243</v>
      </c>
      <c r="C106" s="42">
        <f t="shared" ref="C106:AF106" si="35">C10</f>
        <v>0</v>
      </c>
      <c r="D106" s="42">
        <f t="shared" si="35"/>
        <v>0</v>
      </c>
      <c r="E106" s="42">
        <f t="shared" si="35"/>
        <v>0</v>
      </c>
      <c r="F106" s="42">
        <f t="shared" si="35"/>
        <v>0</v>
      </c>
      <c r="G106" s="42">
        <f t="shared" si="35"/>
        <v>0</v>
      </c>
      <c r="H106" s="42">
        <f t="shared" si="35"/>
        <v>0</v>
      </c>
      <c r="I106" s="42">
        <f t="shared" si="35"/>
        <v>0</v>
      </c>
      <c r="J106" s="42">
        <f t="shared" si="35"/>
        <v>0</v>
      </c>
      <c r="K106" s="42">
        <f t="shared" si="35"/>
        <v>0</v>
      </c>
      <c r="L106" s="42">
        <f t="shared" si="35"/>
        <v>0</v>
      </c>
      <c r="M106" s="42">
        <f t="shared" si="35"/>
        <v>0</v>
      </c>
      <c r="N106" s="42">
        <f t="shared" si="35"/>
        <v>0</v>
      </c>
      <c r="O106" s="42">
        <f t="shared" si="35"/>
        <v>0</v>
      </c>
      <c r="P106" s="42">
        <f t="shared" si="35"/>
        <v>0</v>
      </c>
      <c r="Q106" s="42">
        <f t="shared" si="35"/>
        <v>0</v>
      </c>
      <c r="R106" s="42">
        <f t="shared" si="35"/>
        <v>0</v>
      </c>
      <c r="S106" s="42">
        <f t="shared" si="35"/>
        <v>0</v>
      </c>
      <c r="T106" s="42">
        <f t="shared" si="35"/>
        <v>0</v>
      </c>
      <c r="U106" s="42">
        <f t="shared" si="35"/>
        <v>0</v>
      </c>
      <c r="V106" s="42">
        <f t="shared" si="35"/>
        <v>0</v>
      </c>
      <c r="W106" s="42">
        <f t="shared" si="35"/>
        <v>0</v>
      </c>
      <c r="X106" s="42">
        <f t="shared" si="35"/>
        <v>0</v>
      </c>
      <c r="Y106" s="42">
        <f t="shared" si="35"/>
        <v>0</v>
      </c>
      <c r="Z106" s="42">
        <f t="shared" si="35"/>
        <v>0</v>
      </c>
      <c r="AA106" s="42">
        <f t="shared" si="35"/>
        <v>0</v>
      </c>
      <c r="AB106" s="42">
        <f t="shared" si="35"/>
        <v>0</v>
      </c>
      <c r="AC106" s="42">
        <f t="shared" si="35"/>
        <v>0</v>
      </c>
      <c r="AD106" s="42">
        <f t="shared" si="35"/>
        <v>0</v>
      </c>
      <c r="AE106" s="42">
        <f t="shared" si="35"/>
        <v>0</v>
      </c>
      <c r="AF106" s="42">
        <f t="shared" si="35"/>
        <v>0</v>
      </c>
    </row>
    <row r="107" spans="1:32" s="303" customFormat="1">
      <c r="A107" s="308">
        <v>2</v>
      </c>
      <c r="B107" s="192" t="s">
        <v>244</v>
      </c>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row>
    <row r="108" spans="1:32" s="303" customFormat="1" ht="26.4">
      <c r="A108" s="308">
        <v>3</v>
      </c>
      <c r="B108" s="192" t="s">
        <v>245</v>
      </c>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row>
    <row r="109" spans="1:32" s="303" customFormat="1">
      <c r="A109" s="308">
        <v>4</v>
      </c>
      <c r="B109" s="192" t="s">
        <v>246</v>
      </c>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row>
    <row r="110" spans="1:32" s="303" customFormat="1">
      <c r="A110" s="308">
        <v>5</v>
      </c>
      <c r="B110" s="192" t="s">
        <v>247</v>
      </c>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row>
    <row r="111" spans="1:32" s="303" customFormat="1">
      <c r="A111" s="308">
        <v>6</v>
      </c>
      <c r="B111" s="192" t="s">
        <v>248</v>
      </c>
      <c r="C111" s="42">
        <v>0</v>
      </c>
      <c r="D111" s="42">
        <v>0</v>
      </c>
      <c r="E111" s="42">
        <v>0</v>
      </c>
      <c r="F111" s="42">
        <v>0</v>
      </c>
      <c r="G111" s="42">
        <v>0</v>
      </c>
      <c r="H111" s="42">
        <v>0</v>
      </c>
      <c r="I111" s="42">
        <v>0</v>
      </c>
      <c r="J111" s="42">
        <v>0</v>
      </c>
      <c r="K111" s="42">
        <v>0</v>
      </c>
      <c r="L111" s="42">
        <v>0</v>
      </c>
      <c r="M111" s="42">
        <v>0</v>
      </c>
      <c r="N111" s="42">
        <v>0</v>
      </c>
      <c r="O111" s="42">
        <v>0</v>
      </c>
      <c r="P111" s="42">
        <v>0</v>
      </c>
      <c r="Q111" s="42">
        <v>0</v>
      </c>
      <c r="R111" s="42">
        <v>0</v>
      </c>
      <c r="S111" s="42">
        <v>0</v>
      </c>
      <c r="T111" s="42">
        <v>0</v>
      </c>
      <c r="U111" s="42">
        <v>0</v>
      </c>
      <c r="V111" s="42">
        <v>0</v>
      </c>
      <c r="W111" s="42">
        <v>0</v>
      </c>
      <c r="X111" s="42">
        <v>0</v>
      </c>
      <c r="Y111" s="42">
        <v>0</v>
      </c>
      <c r="Z111" s="42">
        <v>0</v>
      </c>
      <c r="AA111" s="42">
        <v>0</v>
      </c>
      <c r="AB111" s="42">
        <v>0</v>
      </c>
      <c r="AC111" s="42">
        <v>0</v>
      </c>
      <c r="AD111" s="42">
        <v>0</v>
      </c>
      <c r="AE111" s="42">
        <v>0</v>
      </c>
      <c r="AF111" s="42">
        <v>0</v>
      </c>
    </row>
    <row r="112" spans="1:32" s="303" customFormat="1">
      <c r="A112" s="308">
        <v>7</v>
      </c>
      <c r="B112" s="192" t="s">
        <v>249</v>
      </c>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row>
    <row r="113" spans="1:32" s="303" customFormat="1">
      <c r="A113" s="308">
        <v>8</v>
      </c>
      <c r="B113" s="192" t="s">
        <v>250</v>
      </c>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row>
    <row r="114" spans="1:32" s="303" customFormat="1" ht="26.4">
      <c r="A114" s="309" t="s">
        <v>58</v>
      </c>
      <c r="B114" s="292" t="s">
        <v>251</v>
      </c>
      <c r="C114" s="39">
        <f>C104+C105</f>
        <v>0</v>
      </c>
      <c r="D114" s="39">
        <f t="shared" ref="D114:AE114" si="36">D104+D105</f>
        <v>0</v>
      </c>
      <c r="E114" s="39">
        <f t="shared" si="36"/>
        <v>0</v>
      </c>
      <c r="F114" s="39">
        <f t="shared" si="36"/>
        <v>0</v>
      </c>
      <c r="G114" s="39">
        <f t="shared" si="36"/>
        <v>0</v>
      </c>
      <c r="H114" s="39">
        <f t="shared" si="36"/>
        <v>0</v>
      </c>
      <c r="I114" s="39">
        <f t="shared" si="36"/>
        <v>0</v>
      </c>
      <c r="J114" s="39">
        <f t="shared" si="36"/>
        <v>0</v>
      </c>
      <c r="K114" s="39">
        <f t="shared" si="36"/>
        <v>0</v>
      </c>
      <c r="L114" s="39">
        <f t="shared" si="36"/>
        <v>0</v>
      </c>
      <c r="M114" s="39">
        <f t="shared" si="36"/>
        <v>0</v>
      </c>
      <c r="N114" s="39">
        <f t="shared" si="36"/>
        <v>0</v>
      </c>
      <c r="O114" s="39">
        <f t="shared" si="36"/>
        <v>0</v>
      </c>
      <c r="P114" s="39">
        <f t="shared" si="36"/>
        <v>0</v>
      </c>
      <c r="Q114" s="39">
        <f t="shared" si="36"/>
        <v>0</v>
      </c>
      <c r="R114" s="39">
        <f t="shared" si="36"/>
        <v>0</v>
      </c>
      <c r="S114" s="39">
        <f t="shared" si="36"/>
        <v>0</v>
      </c>
      <c r="T114" s="39">
        <f t="shared" si="36"/>
        <v>0</v>
      </c>
      <c r="U114" s="39">
        <f t="shared" si="36"/>
        <v>0</v>
      </c>
      <c r="V114" s="39">
        <f t="shared" si="36"/>
        <v>0</v>
      </c>
      <c r="W114" s="39">
        <f t="shared" si="36"/>
        <v>0</v>
      </c>
      <c r="X114" s="39">
        <f t="shared" si="36"/>
        <v>0</v>
      </c>
      <c r="Y114" s="39">
        <f t="shared" si="36"/>
        <v>0</v>
      </c>
      <c r="Z114" s="39">
        <f t="shared" si="36"/>
        <v>0</v>
      </c>
      <c r="AA114" s="39">
        <f t="shared" si="36"/>
        <v>0</v>
      </c>
      <c r="AB114" s="39">
        <f t="shared" si="36"/>
        <v>0</v>
      </c>
      <c r="AC114" s="39">
        <f t="shared" si="36"/>
        <v>0</v>
      </c>
      <c r="AD114" s="39">
        <f t="shared" si="36"/>
        <v>0</v>
      </c>
      <c r="AE114" s="39">
        <f t="shared" si="36"/>
        <v>0</v>
      </c>
      <c r="AF114" s="39">
        <f>AF104+AF105</f>
        <v>0</v>
      </c>
    </row>
    <row r="115" spans="1:32" s="303" customFormat="1" ht="26.4">
      <c r="A115" s="304" t="s">
        <v>59</v>
      </c>
      <c r="B115" s="305" t="s">
        <v>70</v>
      </c>
      <c r="C115" s="306"/>
      <c r="D115" s="306"/>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row>
    <row r="116" spans="1:32" s="303" customFormat="1">
      <c r="A116" s="310"/>
      <c r="B116" s="177" t="s">
        <v>252</v>
      </c>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row>
    <row r="117" spans="1:32" s="303" customFormat="1">
      <c r="A117" s="310"/>
      <c r="B117" s="177" t="s">
        <v>253</v>
      </c>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row>
    <row r="118" spans="1:32" s="303" customFormat="1" ht="26.4">
      <c r="A118" s="309" t="s">
        <v>133</v>
      </c>
      <c r="B118" s="292" t="s">
        <v>254</v>
      </c>
      <c r="C118" s="39">
        <f>C116-C117</f>
        <v>0</v>
      </c>
      <c r="D118" s="39">
        <f t="shared" ref="D118:AE118" si="37">D116-D117</f>
        <v>0</v>
      </c>
      <c r="E118" s="39">
        <f t="shared" si="37"/>
        <v>0</v>
      </c>
      <c r="F118" s="39">
        <f t="shared" si="37"/>
        <v>0</v>
      </c>
      <c r="G118" s="39">
        <f t="shared" si="37"/>
        <v>0</v>
      </c>
      <c r="H118" s="39">
        <f t="shared" si="37"/>
        <v>0</v>
      </c>
      <c r="I118" s="39">
        <f t="shared" si="37"/>
        <v>0</v>
      </c>
      <c r="J118" s="39">
        <f t="shared" si="37"/>
        <v>0</v>
      </c>
      <c r="K118" s="39">
        <f t="shared" si="37"/>
        <v>0</v>
      </c>
      <c r="L118" s="39">
        <f t="shared" si="37"/>
        <v>0</v>
      </c>
      <c r="M118" s="39">
        <f t="shared" si="37"/>
        <v>0</v>
      </c>
      <c r="N118" s="39">
        <f t="shared" si="37"/>
        <v>0</v>
      </c>
      <c r="O118" s="39">
        <f t="shared" si="37"/>
        <v>0</v>
      </c>
      <c r="P118" s="39">
        <f t="shared" si="37"/>
        <v>0</v>
      </c>
      <c r="Q118" s="39">
        <f t="shared" si="37"/>
        <v>0</v>
      </c>
      <c r="R118" s="39">
        <f t="shared" si="37"/>
        <v>0</v>
      </c>
      <c r="S118" s="39">
        <f t="shared" si="37"/>
        <v>0</v>
      </c>
      <c r="T118" s="39">
        <f t="shared" si="37"/>
        <v>0</v>
      </c>
      <c r="U118" s="39">
        <f t="shared" si="37"/>
        <v>0</v>
      </c>
      <c r="V118" s="39">
        <f t="shared" si="37"/>
        <v>0</v>
      </c>
      <c r="W118" s="39">
        <f t="shared" si="37"/>
        <v>0</v>
      </c>
      <c r="X118" s="39">
        <f t="shared" si="37"/>
        <v>0</v>
      </c>
      <c r="Y118" s="39">
        <f t="shared" si="37"/>
        <v>0</v>
      </c>
      <c r="Z118" s="39">
        <f t="shared" si="37"/>
        <v>0</v>
      </c>
      <c r="AA118" s="39">
        <f t="shared" si="37"/>
        <v>0</v>
      </c>
      <c r="AB118" s="39">
        <f t="shared" si="37"/>
        <v>0</v>
      </c>
      <c r="AC118" s="39">
        <f t="shared" si="37"/>
        <v>0</v>
      </c>
      <c r="AD118" s="39">
        <f t="shared" si="37"/>
        <v>0</v>
      </c>
      <c r="AE118" s="39">
        <f t="shared" si="37"/>
        <v>0</v>
      </c>
      <c r="AF118" s="39">
        <f>AF116-AF117</f>
        <v>0</v>
      </c>
    </row>
    <row r="119" spans="1:32" s="303" customFormat="1" ht="26.4">
      <c r="A119" s="304" t="s">
        <v>60</v>
      </c>
      <c r="B119" s="305" t="s">
        <v>71</v>
      </c>
      <c r="C119" s="306"/>
      <c r="D119" s="306"/>
      <c r="E119" s="306"/>
      <c r="F119" s="306"/>
      <c r="G119" s="306"/>
      <c r="H119" s="306"/>
      <c r="I119" s="306"/>
      <c r="J119" s="306"/>
      <c r="K119" s="306"/>
      <c r="L119" s="306"/>
      <c r="M119" s="306"/>
      <c r="N119" s="306"/>
      <c r="O119" s="306"/>
      <c r="P119" s="306"/>
      <c r="Q119" s="306"/>
      <c r="R119" s="306"/>
      <c r="S119" s="306"/>
      <c r="T119" s="306"/>
      <c r="U119" s="306"/>
      <c r="V119" s="306"/>
      <c r="W119" s="306"/>
      <c r="X119" s="306"/>
      <c r="Y119" s="306"/>
      <c r="Z119" s="306"/>
      <c r="AA119" s="306"/>
      <c r="AB119" s="306"/>
      <c r="AC119" s="306"/>
      <c r="AD119" s="306"/>
      <c r="AE119" s="306"/>
      <c r="AF119" s="306"/>
    </row>
    <row r="120" spans="1:32" s="303" customFormat="1">
      <c r="A120" s="311"/>
      <c r="B120" s="312" t="s">
        <v>252</v>
      </c>
      <c r="C120" s="42">
        <f>SUM(C121:C126)</f>
        <v>0</v>
      </c>
      <c r="D120" s="42">
        <f>SUM(D121:D126)</f>
        <v>0</v>
      </c>
      <c r="E120" s="42">
        <f t="shared" ref="E120:AE120" si="38">SUM(E121:E126)</f>
        <v>0</v>
      </c>
      <c r="F120" s="42">
        <f t="shared" si="38"/>
        <v>0</v>
      </c>
      <c r="G120" s="42">
        <f t="shared" si="38"/>
        <v>0</v>
      </c>
      <c r="H120" s="42">
        <f t="shared" si="38"/>
        <v>0</v>
      </c>
      <c r="I120" s="42">
        <f t="shared" si="38"/>
        <v>0</v>
      </c>
      <c r="J120" s="42">
        <f t="shared" si="38"/>
        <v>0</v>
      </c>
      <c r="K120" s="42">
        <f t="shared" si="38"/>
        <v>0</v>
      </c>
      <c r="L120" s="42">
        <f t="shared" si="38"/>
        <v>0</v>
      </c>
      <c r="M120" s="42">
        <f t="shared" si="38"/>
        <v>0</v>
      </c>
      <c r="N120" s="42">
        <f t="shared" si="38"/>
        <v>0</v>
      </c>
      <c r="O120" s="42">
        <f t="shared" si="38"/>
        <v>0</v>
      </c>
      <c r="P120" s="42">
        <f t="shared" si="38"/>
        <v>0</v>
      </c>
      <c r="Q120" s="42">
        <f t="shared" si="38"/>
        <v>0</v>
      </c>
      <c r="R120" s="42">
        <f t="shared" si="38"/>
        <v>0</v>
      </c>
      <c r="S120" s="42">
        <f t="shared" si="38"/>
        <v>0</v>
      </c>
      <c r="T120" s="42">
        <f t="shared" si="38"/>
        <v>0</v>
      </c>
      <c r="U120" s="42">
        <f t="shared" si="38"/>
        <v>0</v>
      </c>
      <c r="V120" s="42">
        <f t="shared" si="38"/>
        <v>0</v>
      </c>
      <c r="W120" s="42">
        <f t="shared" si="38"/>
        <v>0</v>
      </c>
      <c r="X120" s="42">
        <f t="shared" si="38"/>
        <v>0</v>
      </c>
      <c r="Y120" s="42">
        <f t="shared" si="38"/>
        <v>0</v>
      </c>
      <c r="Z120" s="42">
        <f t="shared" si="38"/>
        <v>0</v>
      </c>
      <c r="AA120" s="42">
        <f t="shared" si="38"/>
        <v>0</v>
      </c>
      <c r="AB120" s="42">
        <f t="shared" si="38"/>
        <v>0</v>
      </c>
      <c r="AC120" s="42">
        <f t="shared" si="38"/>
        <v>0</v>
      </c>
      <c r="AD120" s="42">
        <f t="shared" si="38"/>
        <v>0</v>
      </c>
      <c r="AE120" s="42">
        <f t="shared" si="38"/>
        <v>0</v>
      </c>
      <c r="AF120" s="42">
        <f>SUM(AF121:AF126)</f>
        <v>0</v>
      </c>
    </row>
    <row r="121" spans="1:32" s="303" customFormat="1" ht="39.6">
      <c r="A121" s="308"/>
      <c r="B121" s="76" t="s">
        <v>255</v>
      </c>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row>
    <row r="122" spans="1:32" s="303" customFormat="1">
      <c r="A122" s="308"/>
      <c r="B122" s="76" t="s">
        <v>256</v>
      </c>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row>
    <row r="123" spans="1:32" s="303" customFormat="1">
      <c r="A123" s="308"/>
      <c r="B123" s="76" t="s">
        <v>257</v>
      </c>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row>
    <row r="124" spans="1:32" s="303" customFormat="1">
      <c r="A124" s="308"/>
      <c r="B124" s="76" t="s">
        <v>258</v>
      </c>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row>
    <row r="125" spans="1:32" s="303" customFormat="1">
      <c r="A125" s="308"/>
      <c r="B125" s="76" t="s">
        <v>259</v>
      </c>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row>
    <row r="126" spans="1:32" s="303" customFormat="1">
      <c r="A126" s="308"/>
      <c r="B126" s="76" t="s">
        <v>260</v>
      </c>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row>
    <row r="127" spans="1:32" s="303" customFormat="1">
      <c r="A127" s="311"/>
      <c r="B127" s="312" t="s">
        <v>253</v>
      </c>
      <c r="C127" s="42">
        <f>SUM(C128:C131)</f>
        <v>0</v>
      </c>
      <c r="D127" s="42">
        <f>SUM(D128:D131)</f>
        <v>0</v>
      </c>
      <c r="E127" s="42">
        <f t="shared" ref="E127:AE127" si="39">SUM(E128:E131)</f>
        <v>0</v>
      </c>
      <c r="F127" s="42">
        <f t="shared" si="39"/>
        <v>0</v>
      </c>
      <c r="G127" s="42">
        <f t="shared" si="39"/>
        <v>0</v>
      </c>
      <c r="H127" s="42">
        <f t="shared" si="39"/>
        <v>0</v>
      </c>
      <c r="I127" s="42">
        <f t="shared" si="39"/>
        <v>0</v>
      </c>
      <c r="J127" s="42">
        <f t="shared" si="39"/>
        <v>0</v>
      </c>
      <c r="K127" s="42">
        <f t="shared" si="39"/>
        <v>0</v>
      </c>
      <c r="L127" s="42">
        <f t="shared" si="39"/>
        <v>0</v>
      </c>
      <c r="M127" s="42">
        <f t="shared" si="39"/>
        <v>0</v>
      </c>
      <c r="N127" s="42">
        <f t="shared" si="39"/>
        <v>0</v>
      </c>
      <c r="O127" s="42">
        <f t="shared" si="39"/>
        <v>0</v>
      </c>
      <c r="P127" s="42">
        <f t="shared" si="39"/>
        <v>0</v>
      </c>
      <c r="Q127" s="42">
        <f t="shared" si="39"/>
        <v>0</v>
      </c>
      <c r="R127" s="42">
        <f t="shared" si="39"/>
        <v>0</v>
      </c>
      <c r="S127" s="42">
        <f t="shared" si="39"/>
        <v>0</v>
      </c>
      <c r="T127" s="42">
        <f t="shared" si="39"/>
        <v>0</v>
      </c>
      <c r="U127" s="42">
        <f t="shared" si="39"/>
        <v>0</v>
      </c>
      <c r="V127" s="42">
        <f t="shared" si="39"/>
        <v>0</v>
      </c>
      <c r="W127" s="42">
        <f t="shared" si="39"/>
        <v>0</v>
      </c>
      <c r="X127" s="42">
        <f t="shared" si="39"/>
        <v>0</v>
      </c>
      <c r="Y127" s="42">
        <f t="shared" si="39"/>
        <v>0</v>
      </c>
      <c r="Z127" s="42">
        <f t="shared" si="39"/>
        <v>0</v>
      </c>
      <c r="AA127" s="42">
        <f t="shared" si="39"/>
        <v>0</v>
      </c>
      <c r="AB127" s="42">
        <f t="shared" si="39"/>
        <v>0</v>
      </c>
      <c r="AC127" s="42">
        <f t="shared" si="39"/>
        <v>0</v>
      </c>
      <c r="AD127" s="42">
        <f t="shared" si="39"/>
        <v>0</v>
      </c>
      <c r="AE127" s="42">
        <f t="shared" si="39"/>
        <v>0</v>
      </c>
      <c r="AF127" s="42">
        <f>SUM(AF128:AF131)</f>
        <v>0</v>
      </c>
    </row>
    <row r="128" spans="1:32" s="303" customFormat="1">
      <c r="A128" s="308"/>
      <c r="B128" s="76" t="s">
        <v>261</v>
      </c>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row>
    <row r="129" spans="1:32" s="303" customFormat="1">
      <c r="A129" s="308"/>
      <c r="B129" s="76" t="s">
        <v>262</v>
      </c>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row>
    <row r="130" spans="1:32" s="303" customFormat="1">
      <c r="A130" s="308"/>
      <c r="B130" s="76" t="s">
        <v>263</v>
      </c>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row>
    <row r="131" spans="1:32" s="303" customFormat="1">
      <c r="A131" s="308"/>
      <c r="B131" s="76" t="s">
        <v>264</v>
      </c>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row>
    <row r="132" spans="1:32" s="303" customFormat="1" ht="26.4">
      <c r="A132" s="309" t="s">
        <v>144</v>
      </c>
      <c r="B132" s="292" t="s">
        <v>265</v>
      </c>
      <c r="C132" s="39">
        <f>C120-C127</f>
        <v>0</v>
      </c>
      <c r="D132" s="39">
        <f>D120-D127</f>
        <v>0</v>
      </c>
      <c r="E132" s="39">
        <f t="shared" ref="E132:AE132" si="40">E120-E127</f>
        <v>0</v>
      </c>
      <c r="F132" s="39">
        <f t="shared" si="40"/>
        <v>0</v>
      </c>
      <c r="G132" s="39">
        <f t="shared" si="40"/>
        <v>0</v>
      </c>
      <c r="H132" s="39">
        <f t="shared" si="40"/>
        <v>0</v>
      </c>
      <c r="I132" s="39">
        <f t="shared" si="40"/>
        <v>0</v>
      </c>
      <c r="J132" s="39">
        <f t="shared" si="40"/>
        <v>0</v>
      </c>
      <c r="K132" s="39">
        <f t="shared" si="40"/>
        <v>0</v>
      </c>
      <c r="L132" s="39">
        <f t="shared" si="40"/>
        <v>0</v>
      </c>
      <c r="M132" s="39">
        <f t="shared" si="40"/>
        <v>0</v>
      </c>
      <c r="N132" s="39">
        <f t="shared" si="40"/>
        <v>0</v>
      </c>
      <c r="O132" s="39">
        <f t="shared" si="40"/>
        <v>0</v>
      </c>
      <c r="P132" s="39">
        <f t="shared" si="40"/>
        <v>0</v>
      </c>
      <c r="Q132" s="39">
        <f t="shared" si="40"/>
        <v>0</v>
      </c>
      <c r="R132" s="39">
        <f t="shared" si="40"/>
        <v>0</v>
      </c>
      <c r="S132" s="39">
        <f t="shared" si="40"/>
        <v>0</v>
      </c>
      <c r="T132" s="39">
        <f t="shared" si="40"/>
        <v>0</v>
      </c>
      <c r="U132" s="39">
        <f t="shared" si="40"/>
        <v>0</v>
      </c>
      <c r="V132" s="39">
        <f t="shared" si="40"/>
        <v>0</v>
      </c>
      <c r="W132" s="39">
        <f t="shared" si="40"/>
        <v>0</v>
      </c>
      <c r="X132" s="39">
        <f t="shared" si="40"/>
        <v>0</v>
      </c>
      <c r="Y132" s="39">
        <f t="shared" si="40"/>
        <v>0</v>
      </c>
      <c r="Z132" s="39">
        <f t="shared" si="40"/>
        <v>0</v>
      </c>
      <c r="AA132" s="39">
        <f t="shared" si="40"/>
        <v>0</v>
      </c>
      <c r="AB132" s="39">
        <f t="shared" si="40"/>
        <v>0</v>
      </c>
      <c r="AC132" s="39">
        <f t="shared" si="40"/>
        <v>0</v>
      </c>
      <c r="AD132" s="39">
        <f t="shared" si="40"/>
        <v>0</v>
      </c>
      <c r="AE132" s="39">
        <f t="shared" si="40"/>
        <v>0</v>
      </c>
      <c r="AF132" s="39">
        <f>AF120-AF127</f>
        <v>0</v>
      </c>
    </row>
    <row r="133" spans="1:32" s="303" customFormat="1">
      <c r="A133" s="311" t="s">
        <v>61</v>
      </c>
      <c r="B133" s="10" t="s">
        <v>72</v>
      </c>
      <c r="C133" s="42">
        <f>C114+C118+C132</f>
        <v>0</v>
      </c>
      <c r="D133" s="42">
        <f>D114+D118+D132</f>
        <v>0</v>
      </c>
      <c r="E133" s="42">
        <f t="shared" ref="E133:AE133" si="41">E114+E118+E132</f>
        <v>0</v>
      </c>
      <c r="F133" s="42">
        <f t="shared" si="41"/>
        <v>0</v>
      </c>
      <c r="G133" s="42">
        <f t="shared" si="41"/>
        <v>0</v>
      </c>
      <c r="H133" s="42">
        <f t="shared" si="41"/>
        <v>0</v>
      </c>
      <c r="I133" s="42">
        <f t="shared" si="41"/>
        <v>0</v>
      </c>
      <c r="J133" s="42">
        <f t="shared" si="41"/>
        <v>0</v>
      </c>
      <c r="K133" s="42">
        <f t="shared" si="41"/>
        <v>0</v>
      </c>
      <c r="L133" s="42">
        <f t="shared" si="41"/>
        <v>0</v>
      </c>
      <c r="M133" s="42">
        <f t="shared" si="41"/>
        <v>0</v>
      </c>
      <c r="N133" s="42">
        <f t="shared" si="41"/>
        <v>0</v>
      </c>
      <c r="O133" s="42">
        <f t="shared" si="41"/>
        <v>0</v>
      </c>
      <c r="P133" s="42">
        <f t="shared" si="41"/>
        <v>0</v>
      </c>
      <c r="Q133" s="42">
        <f t="shared" si="41"/>
        <v>0</v>
      </c>
      <c r="R133" s="42">
        <f t="shared" si="41"/>
        <v>0</v>
      </c>
      <c r="S133" s="42">
        <f t="shared" si="41"/>
        <v>0</v>
      </c>
      <c r="T133" s="42">
        <f t="shared" si="41"/>
        <v>0</v>
      </c>
      <c r="U133" s="42">
        <f t="shared" si="41"/>
        <v>0</v>
      </c>
      <c r="V133" s="42">
        <f t="shared" si="41"/>
        <v>0</v>
      </c>
      <c r="W133" s="42">
        <f t="shared" si="41"/>
        <v>0</v>
      </c>
      <c r="X133" s="42">
        <f t="shared" si="41"/>
        <v>0</v>
      </c>
      <c r="Y133" s="42">
        <f t="shared" si="41"/>
        <v>0</v>
      </c>
      <c r="Z133" s="42">
        <f t="shared" si="41"/>
        <v>0</v>
      </c>
      <c r="AA133" s="42">
        <f t="shared" si="41"/>
        <v>0</v>
      </c>
      <c r="AB133" s="42">
        <f t="shared" si="41"/>
        <v>0</v>
      </c>
      <c r="AC133" s="42">
        <f t="shared" si="41"/>
        <v>0</v>
      </c>
      <c r="AD133" s="42">
        <f t="shared" si="41"/>
        <v>0</v>
      </c>
      <c r="AE133" s="42">
        <f t="shared" si="41"/>
        <v>0</v>
      </c>
      <c r="AF133" s="42">
        <f>AF114+AF118+AF132</f>
        <v>0</v>
      </c>
    </row>
    <row r="134" spans="1:32" s="303" customFormat="1">
      <c r="A134" s="311" t="s">
        <v>62</v>
      </c>
      <c r="B134" s="10" t="s">
        <v>73</v>
      </c>
      <c r="C134" s="42"/>
      <c r="D134" s="42">
        <f>C135</f>
        <v>0</v>
      </c>
      <c r="E134" s="42">
        <f t="shared" ref="E134:AE134" si="42">D135</f>
        <v>0</v>
      </c>
      <c r="F134" s="42">
        <f t="shared" si="42"/>
        <v>0</v>
      </c>
      <c r="G134" s="42">
        <f t="shared" si="42"/>
        <v>0</v>
      </c>
      <c r="H134" s="42">
        <f t="shared" si="42"/>
        <v>0</v>
      </c>
      <c r="I134" s="42">
        <f t="shared" si="42"/>
        <v>0</v>
      </c>
      <c r="J134" s="42">
        <f t="shared" si="42"/>
        <v>0</v>
      </c>
      <c r="K134" s="42">
        <f t="shared" si="42"/>
        <v>0</v>
      </c>
      <c r="L134" s="42">
        <f t="shared" si="42"/>
        <v>0</v>
      </c>
      <c r="M134" s="42">
        <f t="shared" si="42"/>
        <v>0</v>
      </c>
      <c r="N134" s="42">
        <f t="shared" si="42"/>
        <v>0</v>
      </c>
      <c r="O134" s="42">
        <f t="shared" si="42"/>
        <v>0</v>
      </c>
      <c r="P134" s="42">
        <f t="shared" si="42"/>
        <v>0</v>
      </c>
      <c r="Q134" s="42">
        <f t="shared" si="42"/>
        <v>0</v>
      </c>
      <c r="R134" s="42">
        <f t="shared" si="42"/>
        <v>0</v>
      </c>
      <c r="S134" s="42">
        <f t="shared" si="42"/>
        <v>0</v>
      </c>
      <c r="T134" s="42">
        <f t="shared" si="42"/>
        <v>0</v>
      </c>
      <c r="U134" s="42">
        <f t="shared" si="42"/>
        <v>0</v>
      </c>
      <c r="V134" s="42">
        <f t="shared" si="42"/>
        <v>0</v>
      </c>
      <c r="W134" s="42">
        <f t="shared" si="42"/>
        <v>0</v>
      </c>
      <c r="X134" s="42">
        <f t="shared" si="42"/>
        <v>0</v>
      </c>
      <c r="Y134" s="42">
        <f t="shared" si="42"/>
        <v>0</v>
      </c>
      <c r="Z134" s="42">
        <f t="shared" si="42"/>
        <v>0</v>
      </c>
      <c r="AA134" s="42">
        <f t="shared" si="42"/>
        <v>0</v>
      </c>
      <c r="AB134" s="42">
        <f t="shared" si="42"/>
        <v>0</v>
      </c>
      <c r="AC134" s="42">
        <f t="shared" si="42"/>
        <v>0</v>
      </c>
      <c r="AD134" s="42">
        <f t="shared" si="42"/>
        <v>0</v>
      </c>
      <c r="AE134" s="42">
        <f t="shared" si="42"/>
        <v>0</v>
      </c>
      <c r="AF134" s="42">
        <f>AE135</f>
        <v>0</v>
      </c>
    </row>
    <row r="135" spans="1:32" s="303" customFormat="1">
      <c r="A135" s="313" t="s">
        <v>63</v>
      </c>
      <c r="B135" s="314" t="s">
        <v>74</v>
      </c>
      <c r="C135" s="315">
        <f>C133+C134</f>
        <v>0</v>
      </c>
      <c r="D135" s="315">
        <f>D133+D134</f>
        <v>0</v>
      </c>
      <c r="E135" s="315">
        <f t="shared" ref="E135:AE135" si="43">E133+E134</f>
        <v>0</v>
      </c>
      <c r="F135" s="315">
        <f t="shared" si="43"/>
        <v>0</v>
      </c>
      <c r="G135" s="315">
        <f t="shared" si="43"/>
        <v>0</v>
      </c>
      <c r="H135" s="315">
        <f t="shared" si="43"/>
        <v>0</v>
      </c>
      <c r="I135" s="315">
        <f t="shared" si="43"/>
        <v>0</v>
      </c>
      <c r="J135" s="315">
        <f t="shared" si="43"/>
        <v>0</v>
      </c>
      <c r="K135" s="315">
        <f t="shared" si="43"/>
        <v>0</v>
      </c>
      <c r="L135" s="315">
        <f t="shared" si="43"/>
        <v>0</v>
      </c>
      <c r="M135" s="315">
        <f t="shared" si="43"/>
        <v>0</v>
      </c>
      <c r="N135" s="315">
        <f t="shared" si="43"/>
        <v>0</v>
      </c>
      <c r="O135" s="315">
        <f t="shared" si="43"/>
        <v>0</v>
      </c>
      <c r="P135" s="315">
        <f t="shared" si="43"/>
        <v>0</v>
      </c>
      <c r="Q135" s="315">
        <f t="shared" si="43"/>
        <v>0</v>
      </c>
      <c r="R135" s="315">
        <f t="shared" si="43"/>
        <v>0</v>
      </c>
      <c r="S135" s="315">
        <f t="shared" si="43"/>
        <v>0</v>
      </c>
      <c r="T135" s="315">
        <f t="shared" si="43"/>
        <v>0</v>
      </c>
      <c r="U135" s="315">
        <f t="shared" si="43"/>
        <v>0</v>
      </c>
      <c r="V135" s="315">
        <f t="shared" si="43"/>
        <v>0</v>
      </c>
      <c r="W135" s="315">
        <f t="shared" si="43"/>
        <v>0</v>
      </c>
      <c r="X135" s="315">
        <f t="shared" si="43"/>
        <v>0</v>
      </c>
      <c r="Y135" s="315">
        <f t="shared" si="43"/>
        <v>0</v>
      </c>
      <c r="Z135" s="315">
        <f t="shared" si="43"/>
        <v>0</v>
      </c>
      <c r="AA135" s="315">
        <f t="shared" si="43"/>
        <v>0</v>
      </c>
      <c r="AB135" s="315">
        <f t="shared" si="43"/>
        <v>0</v>
      </c>
      <c r="AC135" s="315">
        <f t="shared" si="43"/>
        <v>0</v>
      </c>
      <c r="AD135" s="315">
        <f t="shared" si="43"/>
        <v>0</v>
      </c>
      <c r="AE135" s="315">
        <f t="shared" si="43"/>
        <v>0</v>
      </c>
      <c r="AF135" s="315">
        <f>AF133+AF134</f>
        <v>0</v>
      </c>
    </row>
    <row r="136" spans="1:32" s="303" customFormat="1">
      <c r="A136" s="316"/>
      <c r="B136" s="300"/>
      <c r="C136" s="317"/>
      <c r="D136" s="317"/>
      <c r="E136" s="317"/>
      <c r="F136" s="317"/>
      <c r="G136" s="317"/>
      <c r="H136" s="317"/>
      <c r="I136" s="317"/>
      <c r="J136" s="317"/>
      <c r="K136" s="317"/>
      <c r="L136" s="317"/>
      <c r="M136" s="317"/>
      <c r="N136" s="317"/>
      <c r="O136" s="317"/>
      <c r="P136" s="317"/>
      <c r="Q136" s="317"/>
      <c r="R136" s="317"/>
      <c r="S136" s="317"/>
      <c r="T136" s="317"/>
      <c r="U136" s="317"/>
      <c r="V136" s="317"/>
      <c r="W136" s="317"/>
      <c r="X136" s="317"/>
      <c r="Y136" s="317"/>
      <c r="Z136" s="317"/>
      <c r="AA136" s="317"/>
      <c r="AB136" s="317"/>
      <c r="AC136" s="317"/>
      <c r="AD136" s="317"/>
      <c r="AE136" s="317"/>
      <c r="AF136" s="317"/>
    </row>
    <row r="137" spans="1:32" s="303" customFormat="1">
      <c r="A137" s="28" t="s">
        <v>314</v>
      </c>
      <c r="B137" s="28"/>
      <c r="C137" s="31"/>
      <c r="D137" s="31"/>
      <c r="E137" s="31"/>
      <c r="F137" s="31"/>
      <c r="G137" s="31"/>
      <c r="H137" s="31"/>
      <c r="I137" s="31"/>
      <c r="J137" s="317"/>
      <c r="K137" s="317"/>
      <c r="L137" s="317"/>
      <c r="M137" s="317"/>
      <c r="N137" s="317"/>
      <c r="O137" s="32"/>
      <c r="P137" s="32"/>
      <c r="Q137" s="32"/>
      <c r="R137" s="32"/>
      <c r="S137" s="32"/>
      <c r="T137" s="32"/>
      <c r="U137" s="32"/>
      <c r="V137" s="32"/>
      <c r="W137" s="32"/>
      <c r="X137" s="32"/>
      <c r="Y137" s="32"/>
      <c r="Z137" s="32"/>
      <c r="AA137" s="32"/>
      <c r="AB137" s="32"/>
      <c r="AC137" s="32"/>
      <c r="AD137" s="32"/>
      <c r="AE137" s="32"/>
      <c r="AF137" s="32"/>
    </row>
    <row r="138" spans="1:32" s="303" customFormat="1">
      <c r="A138" s="8"/>
      <c r="B138" s="8"/>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row>
    <row r="139" spans="1:32" s="303" customFormat="1">
      <c r="A139" s="30" t="s">
        <v>31</v>
      </c>
      <c r="B139" s="57" t="s">
        <v>32</v>
      </c>
      <c r="C139" s="34" t="s">
        <v>33</v>
      </c>
      <c r="D139" s="34" t="s">
        <v>33</v>
      </c>
      <c r="E139" s="34" t="s">
        <v>33</v>
      </c>
      <c r="F139" s="34" t="s">
        <v>33</v>
      </c>
      <c r="G139" s="34" t="s">
        <v>33</v>
      </c>
      <c r="H139" s="34" t="s">
        <v>33</v>
      </c>
      <c r="I139" s="34" t="s">
        <v>33</v>
      </c>
      <c r="J139" s="34" t="s">
        <v>33</v>
      </c>
      <c r="K139" s="34" t="s">
        <v>33</v>
      </c>
      <c r="L139" s="34" t="s">
        <v>33</v>
      </c>
      <c r="M139" s="34" t="s">
        <v>33</v>
      </c>
      <c r="N139" s="34" t="s">
        <v>33</v>
      </c>
      <c r="O139" s="34" t="s">
        <v>33</v>
      </c>
      <c r="P139" s="34" t="s">
        <v>33</v>
      </c>
      <c r="Q139" s="34" t="s">
        <v>33</v>
      </c>
      <c r="R139" s="34" t="s">
        <v>33</v>
      </c>
      <c r="S139" s="34" t="s">
        <v>33</v>
      </c>
      <c r="T139" s="34" t="s">
        <v>33</v>
      </c>
      <c r="U139" s="34" t="s">
        <v>33</v>
      </c>
      <c r="V139" s="34" t="s">
        <v>33</v>
      </c>
      <c r="W139" s="34" t="s">
        <v>33</v>
      </c>
      <c r="X139" s="34" t="s">
        <v>33</v>
      </c>
      <c r="Y139" s="34" t="s">
        <v>33</v>
      </c>
      <c r="Z139" s="34" t="s">
        <v>33</v>
      </c>
      <c r="AA139" s="34" t="s">
        <v>33</v>
      </c>
      <c r="AB139" s="34" t="s">
        <v>33</v>
      </c>
      <c r="AC139" s="34" t="s">
        <v>33</v>
      </c>
      <c r="AD139" s="34" t="s">
        <v>33</v>
      </c>
      <c r="AE139" s="34" t="s">
        <v>33</v>
      </c>
      <c r="AF139" s="34" t="s">
        <v>33</v>
      </c>
    </row>
    <row r="140" spans="1:32" s="303" customFormat="1" ht="26.4">
      <c r="A140" s="304" t="s">
        <v>57</v>
      </c>
      <c r="B140" s="305" t="s">
        <v>69</v>
      </c>
      <c r="C140" s="347"/>
      <c r="D140" s="347"/>
      <c r="E140" s="347"/>
      <c r="F140" s="347"/>
      <c r="G140" s="347"/>
      <c r="H140" s="347"/>
      <c r="I140" s="347"/>
      <c r="J140" s="347"/>
      <c r="K140" s="347"/>
      <c r="L140" s="347"/>
      <c r="M140" s="347"/>
      <c r="N140" s="347"/>
      <c r="O140" s="347"/>
      <c r="P140" s="347"/>
      <c r="Q140" s="347"/>
      <c r="R140" s="347"/>
      <c r="S140" s="347"/>
      <c r="T140" s="347"/>
      <c r="U140" s="347"/>
      <c r="V140" s="347"/>
      <c r="W140" s="347"/>
      <c r="X140" s="347"/>
      <c r="Y140" s="347"/>
      <c r="Z140" s="347"/>
      <c r="AA140" s="347"/>
      <c r="AB140" s="347"/>
      <c r="AC140" s="347"/>
      <c r="AD140" s="347"/>
      <c r="AE140" s="347"/>
      <c r="AF140" s="347"/>
    </row>
    <row r="141" spans="1:32" s="303" customFormat="1">
      <c r="A141" s="307" t="s">
        <v>58</v>
      </c>
      <c r="B141" s="10" t="s">
        <v>241</v>
      </c>
      <c r="C141" s="40">
        <f t="shared" ref="C141:AF141" si="44">C65</f>
        <v>0</v>
      </c>
      <c r="D141" s="40">
        <f t="shared" si="44"/>
        <v>0</v>
      </c>
      <c r="E141" s="40">
        <f t="shared" si="44"/>
        <v>0</v>
      </c>
      <c r="F141" s="40">
        <f t="shared" si="44"/>
        <v>0</v>
      </c>
      <c r="G141" s="40">
        <f t="shared" si="44"/>
        <v>0</v>
      </c>
      <c r="H141" s="40">
        <f t="shared" si="44"/>
        <v>0</v>
      </c>
      <c r="I141" s="40">
        <f t="shared" si="44"/>
        <v>0</v>
      </c>
      <c r="J141" s="40">
        <f t="shared" si="44"/>
        <v>0</v>
      </c>
      <c r="K141" s="40">
        <f t="shared" si="44"/>
        <v>0</v>
      </c>
      <c r="L141" s="40">
        <f t="shared" si="44"/>
        <v>0</v>
      </c>
      <c r="M141" s="40">
        <f t="shared" si="44"/>
        <v>0</v>
      </c>
      <c r="N141" s="40">
        <f t="shared" si="44"/>
        <v>0</v>
      </c>
      <c r="O141" s="40">
        <f t="shared" si="44"/>
        <v>0</v>
      </c>
      <c r="P141" s="40">
        <f t="shared" si="44"/>
        <v>0</v>
      </c>
      <c r="Q141" s="40">
        <f t="shared" si="44"/>
        <v>0</v>
      </c>
      <c r="R141" s="40">
        <f t="shared" si="44"/>
        <v>0</v>
      </c>
      <c r="S141" s="40">
        <f t="shared" si="44"/>
        <v>0</v>
      </c>
      <c r="T141" s="40">
        <f t="shared" si="44"/>
        <v>0</v>
      </c>
      <c r="U141" s="40">
        <f t="shared" si="44"/>
        <v>0</v>
      </c>
      <c r="V141" s="40">
        <f t="shared" si="44"/>
        <v>0</v>
      </c>
      <c r="W141" s="40">
        <f t="shared" si="44"/>
        <v>0</v>
      </c>
      <c r="X141" s="40">
        <f t="shared" si="44"/>
        <v>0</v>
      </c>
      <c r="Y141" s="40">
        <f t="shared" si="44"/>
        <v>0</v>
      </c>
      <c r="Z141" s="40">
        <f t="shared" si="44"/>
        <v>0</v>
      </c>
      <c r="AA141" s="40">
        <f t="shared" si="44"/>
        <v>0</v>
      </c>
      <c r="AB141" s="40">
        <f t="shared" si="44"/>
        <v>0</v>
      </c>
      <c r="AC141" s="40">
        <f t="shared" si="44"/>
        <v>0</v>
      </c>
      <c r="AD141" s="40">
        <f t="shared" si="44"/>
        <v>0</v>
      </c>
      <c r="AE141" s="40">
        <f t="shared" si="44"/>
        <v>0</v>
      </c>
      <c r="AF141" s="40">
        <f t="shared" si="44"/>
        <v>0</v>
      </c>
    </row>
    <row r="142" spans="1:32" s="303" customFormat="1">
      <c r="A142" s="307" t="s">
        <v>133</v>
      </c>
      <c r="B142" s="10" t="s">
        <v>242</v>
      </c>
      <c r="C142" s="40">
        <f>SUM(C143:C150)</f>
        <v>0</v>
      </c>
      <c r="D142" s="40">
        <f t="shared" ref="D142:AE142" si="45">SUM(D143:D150)</f>
        <v>0</v>
      </c>
      <c r="E142" s="40">
        <f t="shared" si="45"/>
        <v>0</v>
      </c>
      <c r="F142" s="40">
        <f t="shared" si="45"/>
        <v>0</v>
      </c>
      <c r="G142" s="40">
        <f t="shared" si="45"/>
        <v>0</v>
      </c>
      <c r="H142" s="40">
        <f t="shared" si="45"/>
        <v>0</v>
      </c>
      <c r="I142" s="40">
        <f t="shared" si="45"/>
        <v>0</v>
      </c>
      <c r="J142" s="40">
        <f t="shared" si="45"/>
        <v>0</v>
      </c>
      <c r="K142" s="40">
        <f t="shared" si="45"/>
        <v>0</v>
      </c>
      <c r="L142" s="40">
        <f t="shared" si="45"/>
        <v>0</v>
      </c>
      <c r="M142" s="40">
        <f t="shared" si="45"/>
        <v>0</v>
      </c>
      <c r="N142" s="40">
        <f t="shared" si="45"/>
        <v>0</v>
      </c>
      <c r="O142" s="40">
        <f t="shared" si="45"/>
        <v>0</v>
      </c>
      <c r="P142" s="40">
        <f t="shared" si="45"/>
        <v>0</v>
      </c>
      <c r="Q142" s="40">
        <f t="shared" si="45"/>
        <v>0</v>
      </c>
      <c r="R142" s="40">
        <f t="shared" si="45"/>
        <v>0</v>
      </c>
      <c r="S142" s="40">
        <f t="shared" si="45"/>
        <v>0</v>
      </c>
      <c r="T142" s="40">
        <f t="shared" si="45"/>
        <v>0</v>
      </c>
      <c r="U142" s="40">
        <f t="shared" si="45"/>
        <v>0</v>
      </c>
      <c r="V142" s="40">
        <f t="shared" si="45"/>
        <v>0</v>
      </c>
      <c r="W142" s="40">
        <f t="shared" si="45"/>
        <v>0</v>
      </c>
      <c r="X142" s="40">
        <f t="shared" si="45"/>
        <v>0</v>
      </c>
      <c r="Y142" s="40">
        <f t="shared" si="45"/>
        <v>0</v>
      </c>
      <c r="Z142" s="40">
        <f t="shared" si="45"/>
        <v>0</v>
      </c>
      <c r="AA142" s="40">
        <f t="shared" si="45"/>
        <v>0</v>
      </c>
      <c r="AB142" s="40">
        <f t="shared" si="45"/>
        <v>0</v>
      </c>
      <c r="AC142" s="40">
        <f t="shared" si="45"/>
        <v>0</v>
      </c>
      <c r="AD142" s="40">
        <f t="shared" si="45"/>
        <v>0</v>
      </c>
      <c r="AE142" s="40">
        <f t="shared" si="45"/>
        <v>0</v>
      </c>
      <c r="AF142" s="40">
        <f>SUM(AF143:AF150)</f>
        <v>0</v>
      </c>
    </row>
    <row r="143" spans="1:32" s="303" customFormat="1">
      <c r="A143" s="308">
        <v>1</v>
      </c>
      <c r="B143" s="192" t="s">
        <v>243</v>
      </c>
      <c r="C143" s="42">
        <f t="shared" ref="C143:AF143" si="46">C43</f>
        <v>0</v>
      </c>
      <c r="D143" s="42">
        <f t="shared" si="46"/>
        <v>0</v>
      </c>
      <c r="E143" s="42">
        <f t="shared" si="46"/>
        <v>0</v>
      </c>
      <c r="F143" s="42">
        <f t="shared" si="46"/>
        <v>0</v>
      </c>
      <c r="G143" s="42">
        <f t="shared" si="46"/>
        <v>0</v>
      </c>
      <c r="H143" s="42">
        <f t="shared" si="46"/>
        <v>0</v>
      </c>
      <c r="I143" s="42">
        <f t="shared" si="46"/>
        <v>0</v>
      </c>
      <c r="J143" s="42">
        <f t="shared" si="46"/>
        <v>0</v>
      </c>
      <c r="K143" s="42">
        <f t="shared" si="46"/>
        <v>0</v>
      </c>
      <c r="L143" s="42">
        <f t="shared" si="46"/>
        <v>0</v>
      </c>
      <c r="M143" s="42">
        <f t="shared" si="46"/>
        <v>0</v>
      </c>
      <c r="N143" s="42">
        <f t="shared" si="46"/>
        <v>0</v>
      </c>
      <c r="O143" s="42">
        <f t="shared" si="46"/>
        <v>0</v>
      </c>
      <c r="P143" s="42">
        <f t="shared" si="46"/>
        <v>0</v>
      </c>
      <c r="Q143" s="42">
        <f t="shared" si="46"/>
        <v>0</v>
      </c>
      <c r="R143" s="42">
        <f t="shared" si="46"/>
        <v>0</v>
      </c>
      <c r="S143" s="42">
        <f t="shared" si="46"/>
        <v>0</v>
      </c>
      <c r="T143" s="42">
        <f t="shared" si="46"/>
        <v>0</v>
      </c>
      <c r="U143" s="42">
        <f t="shared" si="46"/>
        <v>0</v>
      </c>
      <c r="V143" s="42">
        <f t="shared" si="46"/>
        <v>0</v>
      </c>
      <c r="W143" s="42">
        <f t="shared" si="46"/>
        <v>0</v>
      </c>
      <c r="X143" s="42">
        <f t="shared" si="46"/>
        <v>0</v>
      </c>
      <c r="Y143" s="42">
        <f t="shared" si="46"/>
        <v>0</v>
      </c>
      <c r="Z143" s="42">
        <f t="shared" si="46"/>
        <v>0</v>
      </c>
      <c r="AA143" s="42">
        <f t="shared" si="46"/>
        <v>0</v>
      </c>
      <c r="AB143" s="42">
        <f t="shared" si="46"/>
        <v>0</v>
      </c>
      <c r="AC143" s="42">
        <f t="shared" si="46"/>
        <v>0</v>
      </c>
      <c r="AD143" s="42">
        <f t="shared" si="46"/>
        <v>0</v>
      </c>
      <c r="AE143" s="42">
        <f t="shared" si="46"/>
        <v>0</v>
      </c>
      <c r="AF143" s="42">
        <f t="shared" si="46"/>
        <v>0</v>
      </c>
    </row>
    <row r="144" spans="1:32" s="303" customFormat="1">
      <c r="A144" s="308">
        <v>2</v>
      </c>
      <c r="B144" s="192" t="s">
        <v>244</v>
      </c>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row>
    <row r="145" spans="1:32" s="303" customFormat="1" ht="26.4">
      <c r="A145" s="308">
        <v>3</v>
      </c>
      <c r="B145" s="192" t="s">
        <v>245</v>
      </c>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row>
    <row r="146" spans="1:32" s="303" customFormat="1">
      <c r="A146" s="308">
        <v>4</v>
      </c>
      <c r="B146" s="192" t="s">
        <v>246</v>
      </c>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row>
    <row r="147" spans="1:32" s="303" customFormat="1">
      <c r="A147" s="308">
        <v>5</v>
      </c>
      <c r="B147" s="192" t="s">
        <v>247</v>
      </c>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row>
    <row r="148" spans="1:32" s="303" customFormat="1">
      <c r="A148" s="308">
        <v>6</v>
      </c>
      <c r="B148" s="192" t="s">
        <v>248</v>
      </c>
      <c r="C148" s="42">
        <v>0</v>
      </c>
      <c r="D148" s="42">
        <v>0</v>
      </c>
      <c r="E148" s="42">
        <v>0</v>
      </c>
      <c r="F148" s="42">
        <v>0</v>
      </c>
      <c r="G148" s="42">
        <v>0</v>
      </c>
      <c r="H148" s="42">
        <v>0</v>
      </c>
      <c r="I148" s="42">
        <v>0</v>
      </c>
      <c r="J148" s="42">
        <v>0</v>
      </c>
      <c r="K148" s="42">
        <v>0</v>
      </c>
      <c r="L148" s="42">
        <v>0</v>
      </c>
      <c r="M148" s="42">
        <v>0</v>
      </c>
      <c r="N148" s="42">
        <v>0</v>
      </c>
      <c r="O148" s="42">
        <v>0</v>
      </c>
      <c r="P148" s="42">
        <v>0</v>
      </c>
      <c r="Q148" s="42">
        <v>0</v>
      </c>
      <c r="R148" s="42">
        <v>0</v>
      </c>
      <c r="S148" s="42">
        <v>0</v>
      </c>
      <c r="T148" s="42">
        <v>0</v>
      </c>
      <c r="U148" s="42">
        <v>0</v>
      </c>
      <c r="V148" s="42">
        <v>0</v>
      </c>
      <c r="W148" s="42">
        <v>0</v>
      </c>
      <c r="X148" s="42">
        <v>0</v>
      </c>
      <c r="Y148" s="42">
        <v>0</v>
      </c>
      <c r="Z148" s="42">
        <v>0</v>
      </c>
      <c r="AA148" s="42">
        <v>0</v>
      </c>
      <c r="AB148" s="42">
        <v>0</v>
      </c>
      <c r="AC148" s="42">
        <v>0</v>
      </c>
      <c r="AD148" s="42">
        <v>0</v>
      </c>
      <c r="AE148" s="42">
        <v>0</v>
      </c>
      <c r="AF148" s="42">
        <v>0</v>
      </c>
    </row>
    <row r="149" spans="1:32" s="303" customFormat="1">
      <c r="A149" s="308">
        <v>7</v>
      </c>
      <c r="B149" s="192" t="s">
        <v>249</v>
      </c>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row>
    <row r="150" spans="1:32" s="303" customFormat="1">
      <c r="A150" s="308">
        <v>8</v>
      </c>
      <c r="B150" s="192" t="s">
        <v>250</v>
      </c>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row>
    <row r="151" spans="1:32" s="303" customFormat="1" ht="26.4">
      <c r="A151" s="309" t="s">
        <v>58</v>
      </c>
      <c r="B151" s="292" t="s">
        <v>251</v>
      </c>
      <c r="C151" s="39">
        <f>C141+C142</f>
        <v>0</v>
      </c>
      <c r="D151" s="39">
        <f t="shared" ref="D151:AE151" si="47">D141+D142</f>
        <v>0</v>
      </c>
      <c r="E151" s="39">
        <f t="shared" si="47"/>
        <v>0</v>
      </c>
      <c r="F151" s="39">
        <f t="shared" si="47"/>
        <v>0</v>
      </c>
      <c r="G151" s="39">
        <f t="shared" si="47"/>
        <v>0</v>
      </c>
      <c r="H151" s="39">
        <f t="shared" si="47"/>
        <v>0</v>
      </c>
      <c r="I151" s="39">
        <f t="shared" si="47"/>
        <v>0</v>
      </c>
      <c r="J151" s="39">
        <f t="shared" si="47"/>
        <v>0</v>
      </c>
      <c r="K151" s="39">
        <f t="shared" si="47"/>
        <v>0</v>
      </c>
      <c r="L151" s="39">
        <f t="shared" si="47"/>
        <v>0</v>
      </c>
      <c r="M151" s="39">
        <f t="shared" si="47"/>
        <v>0</v>
      </c>
      <c r="N151" s="39">
        <f t="shared" si="47"/>
        <v>0</v>
      </c>
      <c r="O151" s="39">
        <f t="shared" si="47"/>
        <v>0</v>
      </c>
      <c r="P151" s="39">
        <f t="shared" si="47"/>
        <v>0</v>
      </c>
      <c r="Q151" s="39">
        <f t="shared" si="47"/>
        <v>0</v>
      </c>
      <c r="R151" s="39">
        <f t="shared" si="47"/>
        <v>0</v>
      </c>
      <c r="S151" s="39">
        <f t="shared" si="47"/>
        <v>0</v>
      </c>
      <c r="T151" s="39">
        <f t="shared" si="47"/>
        <v>0</v>
      </c>
      <c r="U151" s="39">
        <f t="shared" si="47"/>
        <v>0</v>
      </c>
      <c r="V151" s="39">
        <f t="shared" si="47"/>
        <v>0</v>
      </c>
      <c r="W151" s="39">
        <f t="shared" si="47"/>
        <v>0</v>
      </c>
      <c r="X151" s="39">
        <f t="shared" si="47"/>
        <v>0</v>
      </c>
      <c r="Y151" s="39">
        <f t="shared" si="47"/>
        <v>0</v>
      </c>
      <c r="Z151" s="39">
        <f t="shared" si="47"/>
        <v>0</v>
      </c>
      <c r="AA151" s="39">
        <f t="shared" si="47"/>
        <v>0</v>
      </c>
      <c r="AB151" s="39">
        <f t="shared" si="47"/>
        <v>0</v>
      </c>
      <c r="AC151" s="39">
        <f t="shared" si="47"/>
        <v>0</v>
      </c>
      <c r="AD151" s="39">
        <f t="shared" si="47"/>
        <v>0</v>
      </c>
      <c r="AE151" s="39">
        <f t="shared" si="47"/>
        <v>0</v>
      </c>
      <c r="AF151" s="39">
        <f>AF141+AF142</f>
        <v>0</v>
      </c>
    </row>
    <row r="152" spans="1:32" s="303" customFormat="1" ht="26.4">
      <c r="A152" s="304" t="s">
        <v>59</v>
      </c>
      <c r="B152" s="305" t="s">
        <v>70</v>
      </c>
      <c r="C152" s="306"/>
      <c r="D152" s="306"/>
      <c r="E152" s="306"/>
      <c r="F152" s="306"/>
      <c r="G152" s="306"/>
      <c r="H152" s="306"/>
      <c r="I152" s="306"/>
      <c r="J152" s="306"/>
      <c r="K152" s="306"/>
      <c r="L152" s="306"/>
      <c r="M152" s="306"/>
      <c r="N152" s="306"/>
      <c r="O152" s="306"/>
      <c r="P152" s="306"/>
      <c r="Q152" s="306"/>
      <c r="R152" s="306"/>
      <c r="S152" s="306"/>
      <c r="T152" s="306"/>
      <c r="U152" s="306"/>
      <c r="V152" s="306"/>
      <c r="W152" s="306"/>
      <c r="X152" s="306"/>
      <c r="Y152" s="306"/>
      <c r="Z152" s="306"/>
      <c r="AA152" s="306"/>
      <c r="AB152" s="306"/>
      <c r="AC152" s="306"/>
      <c r="AD152" s="306"/>
      <c r="AE152" s="306"/>
      <c r="AF152" s="306"/>
    </row>
    <row r="153" spans="1:32" s="303" customFormat="1">
      <c r="A153" s="310"/>
      <c r="B153" s="177" t="s">
        <v>252</v>
      </c>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row>
    <row r="154" spans="1:32" s="303" customFormat="1">
      <c r="A154" s="310"/>
      <c r="B154" s="177" t="s">
        <v>253</v>
      </c>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row>
    <row r="155" spans="1:32" s="303" customFormat="1" ht="26.4">
      <c r="A155" s="309" t="s">
        <v>133</v>
      </c>
      <c r="B155" s="292" t="s">
        <v>254</v>
      </c>
      <c r="C155" s="39">
        <f t="shared" ref="C155:AE155" si="48">C153-C154</f>
        <v>0</v>
      </c>
      <c r="D155" s="39">
        <f t="shared" si="48"/>
        <v>0</v>
      </c>
      <c r="E155" s="39">
        <f t="shared" si="48"/>
        <v>0</v>
      </c>
      <c r="F155" s="39">
        <f t="shared" si="48"/>
        <v>0</v>
      </c>
      <c r="G155" s="39">
        <f t="shared" si="48"/>
        <v>0</v>
      </c>
      <c r="H155" s="39">
        <f t="shared" si="48"/>
        <v>0</v>
      </c>
      <c r="I155" s="39">
        <f t="shared" si="48"/>
        <v>0</v>
      </c>
      <c r="J155" s="39">
        <f t="shared" si="48"/>
        <v>0</v>
      </c>
      <c r="K155" s="39">
        <f t="shared" si="48"/>
        <v>0</v>
      </c>
      <c r="L155" s="39">
        <f t="shared" si="48"/>
        <v>0</v>
      </c>
      <c r="M155" s="39">
        <f t="shared" si="48"/>
        <v>0</v>
      </c>
      <c r="N155" s="39">
        <f t="shared" si="48"/>
        <v>0</v>
      </c>
      <c r="O155" s="39">
        <f t="shared" si="48"/>
        <v>0</v>
      </c>
      <c r="P155" s="39">
        <f t="shared" si="48"/>
        <v>0</v>
      </c>
      <c r="Q155" s="39">
        <f t="shared" si="48"/>
        <v>0</v>
      </c>
      <c r="R155" s="39">
        <f t="shared" si="48"/>
        <v>0</v>
      </c>
      <c r="S155" s="39">
        <f t="shared" si="48"/>
        <v>0</v>
      </c>
      <c r="T155" s="39">
        <f t="shared" si="48"/>
        <v>0</v>
      </c>
      <c r="U155" s="39">
        <f t="shared" si="48"/>
        <v>0</v>
      </c>
      <c r="V155" s="39">
        <f t="shared" si="48"/>
        <v>0</v>
      </c>
      <c r="W155" s="39">
        <f t="shared" si="48"/>
        <v>0</v>
      </c>
      <c r="X155" s="39">
        <f t="shared" si="48"/>
        <v>0</v>
      </c>
      <c r="Y155" s="39">
        <f t="shared" si="48"/>
        <v>0</v>
      </c>
      <c r="Z155" s="39">
        <f t="shared" si="48"/>
        <v>0</v>
      </c>
      <c r="AA155" s="39">
        <f t="shared" si="48"/>
        <v>0</v>
      </c>
      <c r="AB155" s="39">
        <f t="shared" si="48"/>
        <v>0</v>
      </c>
      <c r="AC155" s="39">
        <f t="shared" si="48"/>
        <v>0</v>
      </c>
      <c r="AD155" s="39">
        <f t="shared" si="48"/>
        <v>0</v>
      </c>
      <c r="AE155" s="39">
        <f t="shared" si="48"/>
        <v>0</v>
      </c>
      <c r="AF155" s="39">
        <f>AF153-AF154</f>
        <v>0</v>
      </c>
    </row>
    <row r="156" spans="1:32" s="303" customFormat="1" ht="26.4">
      <c r="A156" s="304" t="s">
        <v>60</v>
      </c>
      <c r="B156" s="305" t="s">
        <v>71</v>
      </c>
      <c r="C156" s="306"/>
      <c r="D156" s="306"/>
      <c r="E156" s="306"/>
      <c r="F156" s="306"/>
      <c r="G156" s="306"/>
      <c r="H156" s="306"/>
      <c r="I156" s="306"/>
      <c r="J156" s="306"/>
      <c r="K156" s="306"/>
      <c r="L156" s="306"/>
      <c r="M156" s="306"/>
      <c r="N156" s="306"/>
      <c r="O156" s="306"/>
      <c r="P156" s="306"/>
      <c r="Q156" s="306"/>
      <c r="R156" s="306"/>
      <c r="S156" s="306"/>
      <c r="T156" s="306"/>
      <c r="U156" s="306"/>
      <c r="V156" s="306"/>
      <c r="W156" s="306"/>
      <c r="X156" s="306"/>
      <c r="Y156" s="306"/>
      <c r="Z156" s="306"/>
      <c r="AA156" s="306"/>
      <c r="AB156" s="306"/>
      <c r="AC156" s="306"/>
      <c r="AD156" s="306"/>
      <c r="AE156" s="306"/>
      <c r="AF156" s="306"/>
    </row>
    <row r="157" spans="1:32" s="303" customFormat="1">
      <c r="A157" s="311"/>
      <c r="B157" s="312" t="s">
        <v>252</v>
      </c>
      <c r="C157" s="42">
        <f t="shared" ref="C157:AE157" si="49">SUM(C158:C163)</f>
        <v>0</v>
      </c>
      <c r="D157" s="42">
        <f t="shared" si="49"/>
        <v>0</v>
      </c>
      <c r="E157" s="42">
        <f t="shared" si="49"/>
        <v>0</v>
      </c>
      <c r="F157" s="42">
        <f t="shared" si="49"/>
        <v>0</v>
      </c>
      <c r="G157" s="42">
        <f t="shared" si="49"/>
        <v>0</v>
      </c>
      <c r="H157" s="42">
        <f t="shared" si="49"/>
        <v>0</v>
      </c>
      <c r="I157" s="42">
        <f t="shared" si="49"/>
        <v>0</v>
      </c>
      <c r="J157" s="42">
        <f t="shared" si="49"/>
        <v>0</v>
      </c>
      <c r="K157" s="42">
        <f t="shared" si="49"/>
        <v>0</v>
      </c>
      <c r="L157" s="42">
        <f t="shared" si="49"/>
        <v>0</v>
      </c>
      <c r="M157" s="42">
        <f t="shared" si="49"/>
        <v>0</v>
      </c>
      <c r="N157" s="42">
        <f t="shared" si="49"/>
        <v>0</v>
      </c>
      <c r="O157" s="42">
        <f t="shared" si="49"/>
        <v>0</v>
      </c>
      <c r="P157" s="42">
        <f t="shared" si="49"/>
        <v>0</v>
      </c>
      <c r="Q157" s="42">
        <f t="shared" si="49"/>
        <v>0</v>
      </c>
      <c r="R157" s="42">
        <f t="shared" si="49"/>
        <v>0</v>
      </c>
      <c r="S157" s="42">
        <f t="shared" si="49"/>
        <v>0</v>
      </c>
      <c r="T157" s="42">
        <f t="shared" si="49"/>
        <v>0</v>
      </c>
      <c r="U157" s="42">
        <f t="shared" si="49"/>
        <v>0</v>
      </c>
      <c r="V157" s="42">
        <f t="shared" si="49"/>
        <v>0</v>
      </c>
      <c r="W157" s="42">
        <f t="shared" si="49"/>
        <v>0</v>
      </c>
      <c r="X157" s="42">
        <f t="shared" si="49"/>
        <v>0</v>
      </c>
      <c r="Y157" s="42">
        <f t="shared" si="49"/>
        <v>0</v>
      </c>
      <c r="Z157" s="42">
        <f t="shared" si="49"/>
        <v>0</v>
      </c>
      <c r="AA157" s="42">
        <f t="shared" si="49"/>
        <v>0</v>
      </c>
      <c r="AB157" s="42">
        <f t="shared" si="49"/>
        <v>0</v>
      </c>
      <c r="AC157" s="42">
        <f t="shared" si="49"/>
        <v>0</v>
      </c>
      <c r="AD157" s="42">
        <f t="shared" si="49"/>
        <v>0</v>
      </c>
      <c r="AE157" s="42">
        <f t="shared" si="49"/>
        <v>0</v>
      </c>
      <c r="AF157" s="42">
        <f>SUM(AF158:AF163)</f>
        <v>0</v>
      </c>
    </row>
    <row r="158" spans="1:32" s="303" customFormat="1" ht="39.6">
      <c r="A158" s="308"/>
      <c r="B158" s="76" t="s">
        <v>255</v>
      </c>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row>
    <row r="159" spans="1:32" s="303" customFormat="1">
      <c r="A159" s="308"/>
      <c r="B159" s="76" t="s">
        <v>256</v>
      </c>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row>
    <row r="160" spans="1:32" s="303" customFormat="1">
      <c r="A160" s="308"/>
      <c r="B160" s="76" t="s">
        <v>257</v>
      </c>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row>
    <row r="161" spans="1:32" s="303" customFormat="1">
      <c r="A161" s="308"/>
      <c r="B161" s="76" t="s">
        <v>258</v>
      </c>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row>
    <row r="162" spans="1:32" s="303" customFormat="1">
      <c r="A162" s="308"/>
      <c r="B162" s="76" t="s">
        <v>259</v>
      </c>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row>
    <row r="163" spans="1:32" s="303" customFormat="1">
      <c r="A163" s="308"/>
      <c r="B163" s="76" t="s">
        <v>260</v>
      </c>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row>
    <row r="164" spans="1:32" s="303" customFormat="1">
      <c r="A164" s="311"/>
      <c r="B164" s="312" t="s">
        <v>253</v>
      </c>
      <c r="C164" s="42">
        <f t="shared" ref="C164:AE164" si="50">SUM(C165:C168)</f>
        <v>0</v>
      </c>
      <c r="D164" s="42">
        <f t="shared" si="50"/>
        <v>0</v>
      </c>
      <c r="E164" s="42">
        <f t="shared" si="50"/>
        <v>0</v>
      </c>
      <c r="F164" s="42">
        <f t="shared" si="50"/>
        <v>0</v>
      </c>
      <c r="G164" s="42">
        <f t="shared" si="50"/>
        <v>0</v>
      </c>
      <c r="H164" s="42">
        <f t="shared" si="50"/>
        <v>0</v>
      </c>
      <c r="I164" s="42">
        <f t="shared" si="50"/>
        <v>0</v>
      </c>
      <c r="J164" s="42">
        <f t="shared" si="50"/>
        <v>0</v>
      </c>
      <c r="K164" s="42">
        <f t="shared" si="50"/>
        <v>0</v>
      </c>
      <c r="L164" s="42">
        <f t="shared" si="50"/>
        <v>0</v>
      </c>
      <c r="M164" s="42">
        <f t="shared" si="50"/>
        <v>0</v>
      </c>
      <c r="N164" s="42">
        <f t="shared" si="50"/>
        <v>0</v>
      </c>
      <c r="O164" s="42">
        <f t="shared" si="50"/>
        <v>0</v>
      </c>
      <c r="P164" s="42">
        <f t="shared" si="50"/>
        <v>0</v>
      </c>
      <c r="Q164" s="42">
        <f t="shared" si="50"/>
        <v>0</v>
      </c>
      <c r="R164" s="42">
        <f t="shared" si="50"/>
        <v>0</v>
      </c>
      <c r="S164" s="42">
        <f t="shared" si="50"/>
        <v>0</v>
      </c>
      <c r="T164" s="42">
        <f t="shared" si="50"/>
        <v>0</v>
      </c>
      <c r="U164" s="42">
        <f t="shared" si="50"/>
        <v>0</v>
      </c>
      <c r="V164" s="42">
        <f t="shared" si="50"/>
        <v>0</v>
      </c>
      <c r="W164" s="42">
        <f t="shared" si="50"/>
        <v>0</v>
      </c>
      <c r="X164" s="42">
        <f t="shared" si="50"/>
        <v>0</v>
      </c>
      <c r="Y164" s="42">
        <f t="shared" si="50"/>
        <v>0</v>
      </c>
      <c r="Z164" s="42">
        <f t="shared" si="50"/>
        <v>0</v>
      </c>
      <c r="AA164" s="42">
        <f t="shared" si="50"/>
        <v>0</v>
      </c>
      <c r="AB164" s="42">
        <f t="shared" si="50"/>
        <v>0</v>
      </c>
      <c r="AC164" s="42">
        <f t="shared" si="50"/>
        <v>0</v>
      </c>
      <c r="AD164" s="42">
        <f t="shared" si="50"/>
        <v>0</v>
      </c>
      <c r="AE164" s="42">
        <f t="shared" si="50"/>
        <v>0</v>
      </c>
      <c r="AF164" s="42">
        <f>SUM(AF165:AF168)</f>
        <v>0</v>
      </c>
    </row>
    <row r="165" spans="1:32" s="303" customFormat="1">
      <c r="A165" s="308"/>
      <c r="B165" s="76" t="s">
        <v>261</v>
      </c>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row>
    <row r="166" spans="1:32" s="303" customFormat="1">
      <c r="A166" s="308"/>
      <c r="B166" s="76" t="s">
        <v>262</v>
      </c>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row>
    <row r="167" spans="1:32" s="303" customFormat="1">
      <c r="A167" s="308"/>
      <c r="B167" s="76" t="s">
        <v>263</v>
      </c>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row>
    <row r="168" spans="1:32" s="303" customFormat="1">
      <c r="A168" s="308"/>
      <c r="B168" s="76" t="s">
        <v>264</v>
      </c>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row>
    <row r="169" spans="1:32" s="303" customFormat="1" ht="26.4">
      <c r="A169" s="309" t="s">
        <v>144</v>
      </c>
      <c r="B169" s="292" t="s">
        <v>265</v>
      </c>
      <c r="C169" s="39">
        <f>C157-C164</f>
        <v>0</v>
      </c>
      <c r="D169" s="39">
        <f>D157-D164</f>
        <v>0</v>
      </c>
      <c r="E169" s="39">
        <f t="shared" ref="E169:AE169" si="51">E157-E164</f>
        <v>0</v>
      </c>
      <c r="F169" s="39">
        <f t="shared" si="51"/>
        <v>0</v>
      </c>
      <c r="G169" s="39">
        <f t="shared" si="51"/>
        <v>0</v>
      </c>
      <c r="H169" s="39">
        <f t="shared" si="51"/>
        <v>0</v>
      </c>
      <c r="I169" s="39">
        <f t="shared" si="51"/>
        <v>0</v>
      </c>
      <c r="J169" s="39">
        <f t="shared" si="51"/>
        <v>0</v>
      </c>
      <c r="K169" s="39">
        <f t="shared" si="51"/>
        <v>0</v>
      </c>
      <c r="L169" s="39">
        <f t="shared" si="51"/>
        <v>0</v>
      </c>
      <c r="M169" s="39">
        <f t="shared" si="51"/>
        <v>0</v>
      </c>
      <c r="N169" s="39">
        <f t="shared" si="51"/>
        <v>0</v>
      </c>
      <c r="O169" s="39">
        <f t="shared" si="51"/>
        <v>0</v>
      </c>
      <c r="P169" s="39">
        <f t="shared" si="51"/>
        <v>0</v>
      </c>
      <c r="Q169" s="39">
        <f t="shared" si="51"/>
        <v>0</v>
      </c>
      <c r="R169" s="39">
        <f t="shared" si="51"/>
        <v>0</v>
      </c>
      <c r="S169" s="39">
        <f t="shared" si="51"/>
        <v>0</v>
      </c>
      <c r="T169" s="39">
        <f t="shared" si="51"/>
        <v>0</v>
      </c>
      <c r="U169" s="39">
        <f t="shared" si="51"/>
        <v>0</v>
      </c>
      <c r="V169" s="39">
        <f t="shared" si="51"/>
        <v>0</v>
      </c>
      <c r="W169" s="39">
        <f t="shared" si="51"/>
        <v>0</v>
      </c>
      <c r="X169" s="39">
        <f t="shared" si="51"/>
        <v>0</v>
      </c>
      <c r="Y169" s="39">
        <f t="shared" si="51"/>
        <v>0</v>
      </c>
      <c r="Z169" s="39">
        <f t="shared" si="51"/>
        <v>0</v>
      </c>
      <c r="AA169" s="39">
        <f t="shared" si="51"/>
        <v>0</v>
      </c>
      <c r="AB169" s="39">
        <f t="shared" si="51"/>
        <v>0</v>
      </c>
      <c r="AC169" s="39">
        <f t="shared" si="51"/>
        <v>0</v>
      </c>
      <c r="AD169" s="39">
        <f t="shared" si="51"/>
        <v>0</v>
      </c>
      <c r="AE169" s="39">
        <f t="shared" si="51"/>
        <v>0</v>
      </c>
      <c r="AF169" s="39">
        <f>AF157-AF164</f>
        <v>0</v>
      </c>
    </row>
    <row r="170" spans="1:32" s="303" customFormat="1">
      <c r="A170" s="311" t="s">
        <v>61</v>
      </c>
      <c r="B170" s="10" t="s">
        <v>72</v>
      </c>
      <c r="C170" s="42">
        <f t="shared" ref="C170:AE170" si="52">C151+C155+C169</f>
        <v>0</v>
      </c>
      <c r="D170" s="42">
        <f t="shared" si="52"/>
        <v>0</v>
      </c>
      <c r="E170" s="42">
        <f t="shared" si="52"/>
        <v>0</v>
      </c>
      <c r="F170" s="42">
        <f t="shared" si="52"/>
        <v>0</v>
      </c>
      <c r="G170" s="42">
        <f t="shared" si="52"/>
        <v>0</v>
      </c>
      <c r="H170" s="42">
        <f t="shared" si="52"/>
        <v>0</v>
      </c>
      <c r="I170" s="42">
        <f t="shared" si="52"/>
        <v>0</v>
      </c>
      <c r="J170" s="42">
        <f t="shared" si="52"/>
        <v>0</v>
      </c>
      <c r="K170" s="42">
        <f t="shared" si="52"/>
        <v>0</v>
      </c>
      <c r="L170" s="42">
        <f t="shared" si="52"/>
        <v>0</v>
      </c>
      <c r="M170" s="42">
        <f t="shared" si="52"/>
        <v>0</v>
      </c>
      <c r="N170" s="42">
        <f t="shared" si="52"/>
        <v>0</v>
      </c>
      <c r="O170" s="42">
        <f t="shared" si="52"/>
        <v>0</v>
      </c>
      <c r="P170" s="42">
        <f t="shared" si="52"/>
        <v>0</v>
      </c>
      <c r="Q170" s="42">
        <f t="shared" si="52"/>
        <v>0</v>
      </c>
      <c r="R170" s="42">
        <f t="shared" si="52"/>
        <v>0</v>
      </c>
      <c r="S170" s="42">
        <f t="shared" si="52"/>
        <v>0</v>
      </c>
      <c r="T170" s="42">
        <f t="shared" si="52"/>
        <v>0</v>
      </c>
      <c r="U170" s="42">
        <f t="shared" si="52"/>
        <v>0</v>
      </c>
      <c r="V170" s="42">
        <f t="shared" si="52"/>
        <v>0</v>
      </c>
      <c r="W170" s="42">
        <f t="shared" si="52"/>
        <v>0</v>
      </c>
      <c r="X170" s="42">
        <f t="shared" si="52"/>
        <v>0</v>
      </c>
      <c r="Y170" s="42">
        <f t="shared" si="52"/>
        <v>0</v>
      </c>
      <c r="Z170" s="42">
        <f t="shared" si="52"/>
        <v>0</v>
      </c>
      <c r="AA170" s="42">
        <f t="shared" si="52"/>
        <v>0</v>
      </c>
      <c r="AB170" s="42">
        <f t="shared" si="52"/>
        <v>0</v>
      </c>
      <c r="AC170" s="42">
        <f t="shared" si="52"/>
        <v>0</v>
      </c>
      <c r="AD170" s="42">
        <f t="shared" si="52"/>
        <v>0</v>
      </c>
      <c r="AE170" s="42">
        <f t="shared" si="52"/>
        <v>0</v>
      </c>
      <c r="AF170" s="42">
        <f>AF151+AF155+AF169</f>
        <v>0</v>
      </c>
    </row>
    <row r="171" spans="1:32" s="303" customFormat="1">
      <c r="A171" s="311" t="s">
        <v>62</v>
      </c>
      <c r="B171" s="10" t="s">
        <v>73</v>
      </c>
      <c r="C171" s="42"/>
      <c r="D171" s="42">
        <f>C172</f>
        <v>0</v>
      </c>
      <c r="E171" s="42">
        <f t="shared" ref="E171:AE171" si="53">D172</f>
        <v>0</v>
      </c>
      <c r="F171" s="42">
        <f t="shared" si="53"/>
        <v>0</v>
      </c>
      <c r="G171" s="42">
        <f t="shared" si="53"/>
        <v>0</v>
      </c>
      <c r="H171" s="42">
        <f t="shared" si="53"/>
        <v>0</v>
      </c>
      <c r="I171" s="42">
        <f t="shared" si="53"/>
        <v>0</v>
      </c>
      <c r="J171" s="42">
        <f t="shared" si="53"/>
        <v>0</v>
      </c>
      <c r="K171" s="42">
        <f t="shared" si="53"/>
        <v>0</v>
      </c>
      <c r="L171" s="42">
        <f t="shared" si="53"/>
        <v>0</v>
      </c>
      <c r="M171" s="42">
        <f t="shared" si="53"/>
        <v>0</v>
      </c>
      <c r="N171" s="42">
        <f t="shared" si="53"/>
        <v>0</v>
      </c>
      <c r="O171" s="42">
        <f t="shared" si="53"/>
        <v>0</v>
      </c>
      <c r="P171" s="42">
        <f t="shared" si="53"/>
        <v>0</v>
      </c>
      <c r="Q171" s="42">
        <f t="shared" si="53"/>
        <v>0</v>
      </c>
      <c r="R171" s="42">
        <f t="shared" si="53"/>
        <v>0</v>
      </c>
      <c r="S171" s="42">
        <f t="shared" si="53"/>
        <v>0</v>
      </c>
      <c r="T171" s="42">
        <f t="shared" si="53"/>
        <v>0</v>
      </c>
      <c r="U171" s="42">
        <f t="shared" si="53"/>
        <v>0</v>
      </c>
      <c r="V171" s="42">
        <f t="shared" si="53"/>
        <v>0</v>
      </c>
      <c r="W171" s="42">
        <f t="shared" si="53"/>
        <v>0</v>
      </c>
      <c r="X171" s="42">
        <f t="shared" si="53"/>
        <v>0</v>
      </c>
      <c r="Y171" s="42">
        <f t="shared" si="53"/>
        <v>0</v>
      </c>
      <c r="Z171" s="42">
        <f t="shared" si="53"/>
        <v>0</v>
      </c>
      <c r="AA171" s="42">
        <f t="shared" si="53"/>
        <v>0</v>
      </c>
      <c r="AB171" s="42">
        <f t="shared" si="53"/>
        <v>0</v>
      </c>
      <c r="AC171" s="42">
        <f t="shared" si="53"/>
        <v>0</v>
      </c>
      <c r="AD171" s="42">
        <f t="shared" si="53"/>
        <v>0</v>
      </c>
      <c r="AE171" s="42">
        <f t="shared" si="53"/>
        <v>0</v>
      </c>
      <c r="AF171" s="42">
        <f>AE172</f>
        <v>0</v>
      </c>
    </row>
    <row r="172" spans="1:32" s="303" customFormat="1">
      <c r="A172" s="313" t="s">
        <v>63</v>
      </c>
      <c r="B172" s="314" t="s">
        <v>74</v>
      </c>
      <c r="C172" s="315">
        <f t="shared" ref="C172:AE172" si="54">C170+C171</f>
        <v>0</v>
      </c>
      <c r="D172" s="315">
        <f t="shared" si="54"/>
        <v>0</v>
      </c>
      <c r="E172" s="315">
        <f t="shared" si="54"/>
        <v>0</v>
      </c>
      <c r="F172" s="315">
        <f t="shared" si="54"/>
        <v>0</v>
      </c>
      <c r="G172" s="315">
        <f t="shared" si="54"/>
        <v>0</v>
      </c>
      <c r="H172" s="315">
        <f t="shared" si="54"/>
        <v>0</v>
      </c>
      <c r="I172" s="315">
        <f t="shared" si="54"/>
        <v>0</v>
      </c>
      <c r="J172" s="315">
        <f t="shared" si="54"/>
        <v>0</v>
      </c>
      <c r="K172" s="315">
        <f t="shared" si="54"/>
        <v>0</v>
      </c>
      <c r="L172" s="315">
        <f t="shared" si="54"/>
        <v>0</v>
      </c>
      <c r="M172" s="315">
        <f t="shared" si="54"/>
        <v>0</v>
      </c>
      <c r="N172" s="315">
        <f t="shared" si="54"/>
        <v>0</v>
      </c>
      <c r="O172" s="315">
        <f t="shared" si="54"/>
        <v>0</v>
      </c>
      <c r="P172" s="315">
        <f t="shared" si="54"/>
        <v>0</v>
      </c>
      <c r="Q172" s="315">
        <f t="shared" si="54"/>
        <v>0</v>
      </c>
      <c r="R172" s="315">
        <f t="shared" si="54"/>
        <v>0</v>
      </c>
      <c r="S172" s="315">
        <f t="shared" si="54"/>
        <v>0</v>
      </c>
      <c r="T172" s="315">
        <f t="shared" si="54"/>
        <v>0</v>
      </c>
      <c r="U172" s="315">
        <f t="shared" si="54"/>
        <v>0</v>
      </c>
      <c r="V172" s="315">
        <f t="shared" si="54"/>
        <v>0</v>
      </c>
      <c r="W172" s="315">
        <f t="shared" si="54"/>
        <v>0</v>
      </c>
      <c r="X172" s="315">
        <f t="shared" si="54"/>
        <v>0</v>
      </c>
      <c r="Y172" s="315">
        <f t="shared" si="54"/>
        <v>0</v>
      </c>
      <c r="Z172" s="315">
        <f t="shared" si="54"/>
        <v>0</v>
      </c>
      <c r="AA172" s="315">
        <f t="shared" si="54"/>
        <v>0</v>
      </c>
      <c r="AB172" s="315">
        <f t="shared" si="54"/>
        <v>0</v>
      </c>
      <c r="AC172" s="315">
        <f t="shared" si="54"/>
        <v>0</v>
      </c>
      <c r="AD172" s="315">
        <f t="shared" si="54"/>
        <v>0</v>
      </c>
      <c r="AE172" s="315">
        <f t="shared" si="54"/>
        <v>0</v>
      </c>
      <c r="AF172" s="315">
        <f>AF170+AF171</f>
        <v>0</v>
      </c>
    </row>
    <row r="173" spans="1:32" s="303" customFormat="1">
      <c r="A173" s="316"/>
      <c r="B173" s="300"/>
      <c r="C173" s="317"/>
      <c r="D173" s="317"/>
      <c r="E173" s="317"/>
      <c r="F173" s="317"/>
      <c r="G173" s="317"/>
      <c r="H173" s="317"/>
      <c r="I173" s="317"/>
      <c r="J173" s="317"/>
      <c r="K173" s="317"/>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row>
    <row r="174" spans="1:32" s="303" customFormat="1">
      <c r="A174" s="28" t="s">
        <v>315</v>
      </c>
      <c r="B174" s="28"/>
      <c r="C174" s="31"/>
      <c r="D174" s="31"/>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row>
    <row r="175" spans="1:32" s="303" customFormat="1">
      <c r="A175" s="8"/>
      <c r="B175" s="8"/>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row>
    <row r="176" spans="1:32" s="303" customFormat="1">
      <c r="A176" s="30" t="s">
        <v>31</v>
      </c>
      <c r="B176" s="57" t="s">
        <v>32</v>
      </c>
      <c r="C176" s="34" t="s">
        <v>33</v>
      </c>
      <c r="D176" s="34" t="s">
        <v>33</v>
      </c>
      <c r="E176" s="34" t="s">
        <v>33</v>
      </c>
      <c r="F176" s="34" t="s">
        <v>33</v>
      </c>
      <c r="G176" s="34" t="s">
        <v>33</v>
      </c>
      <c r="H176" s="34" t="s">
        <v>33</v>
      </c>
      <c r="I176" s="34" t="s">
        <v>33</v>
      </c>
      <c r="J176" s="34" t="s">
        <v>33</v>
      </c>
      <c r="K176" s="34" t="s">
        <v>33</v>
      </c>
      <c r="L176" s="34" t="s">
        <v>33</v>
      </c>
      <c r="M176" s="34" t="s">
        <v>33</v>
      </c>
      <c r="N176" s="34" t="s">
        <v>33</v>
      </c>
      <c r="O176" s="34" t="s">
        <v>33</v>
      </c>
      <c r="P176" s="34" t="s">
        <v>33</v>
      </c>
      <c r="Q176" s="34" t="s">
        <v>33</v>
      </c>
      <c r="R176" s="34" t="s">
        <v>33</v>
      </c>
      <c r="S176" s="34" t="s">
        <v>33</v>
      </c>
      <c r="T176" s="34" t="s">
        <v>33</v>
      </c>
      <c r="U176" s="34" t="s">
        <v>33</v>
      </c>
      <c r="V176" s="34" t="s">
        <v>33</v>
      </c>
      <c r="W176" s="34" t="s">
        <v>33</v>
      </c>
      <c r="X176" s="34" t="s">
        <v>33</v>
      </c>
      <c r="Y176" s="34" t="s">
        <v>33</v>
      </c>
      <c r="Z176" s="34" t="s">
        <v>33</v>
      </c>
      <c r="AA176" s="34" t="s">
        <v>33</v>
      </c>
      <c r="AB176" s="34" t="s">
        <v>33</v>
      </c>
      <c r="AC176" s="34" t="s">
        <v>33</v>
      </c>
      <c r="AD176" s="34" t="s">
        <v>33</v>
      </c>
      <c r="AE176" s="34" t="s">
        <v>33</v>
      </c>
      <c r="AF176" s="34" t="s">
        <v>33</v>
      </c>
    </row>
    <row r="177" spans="1:32" s="303" customFormat="1" ht="26.4">
      <c r="A177" s="304" t="s">
        <v>57</v>
      </c>
      <c r="B177" s="305" t="s">
        <v>69</v>
      </c>
      <c r="C177" s="347"/>
      <c r="D177" s="347"/>
      <c r="E177" s="347"/>
      <c r="F177" s="347"/>
      <c r="G177" s="347"/>
      <c r="H177" s="347"/>
      <c r="I177" s="347"/>
      <c r="J177" s="347"/>
      <c r="K177" s="347"/>
      <c r="L177" s="347"/>
      <c r="M177" s="347"/>
      <c r="N177" s="347"/>
      <c r="O177" s="347"/>
      <c r="P177" s="347"/>
      <c r="Q177" s="347"/>
      <c r="R177" s="347"/>
      <c r="S177" s="347"/>
      <c r="T177" s="347"/>
      <c r="U177" s="347"/>
      <c r="V177" s="347"/>
      <c r="W177" s="347"/>
      <c r="X177" s="347"/>
      <c r="Y177" s="347"/>
      <c r="Z177" s="347"/>
      <c r="AA177" s="347"/>
      <c r="AB177" s="347"/>
      <c r="AC177" s="347"/>
      <c r="AD177" s="347"/>
      <c r="AE177" s="347"/>
      <c r="AF177" s="347"/>
    </row>
    <row r="178" spans="1:32" s="303" customFormat="1">
      <c r="A178" s="307" t="s">
        <v>58</v>
      </c>
      <c r="B178" s="10" t="s">
        <v>241</v>
      </c>
      <c r="C178" s="40">
        <f t="shared" ref="C178:AF178" si="55">C98</f>
        <v>0</v>
      </c>
      <c r="D178" s="40">
        <f t="shared" si="55"/>
        <v>0</v>
      </c>
      <c r="E178" s="40">
        <f t="shared" si="55"/>
        <v>0</v>
      </c>
      <c r="F178" s="40">
        <f t="shared" si="55"/>
        <v>0</v>
      </c>
      <c r="G178" s="40">
        <f t="shared" si="55"/>
        <v>0</v>
      </c>
      <c r="H178" s="40">
        <f t="shared" si="55"/>
        <v>0</v>
      </c>
      <c r="I178" s="40">
        <f t="shared" si="55"/>
        <v>0</v>
      </c>
      <c r="J178" s="40">
        <f t="shared" si="55"/>
        <v>0</v>
      </c>
      <c r="K178" s="40">
        <f t="shared" si="55"/>
        <v>0</v>
      </c>
      <c r="L178" s="40">
        <f t="shared" si="55"/>
        <v>0</v>
      </c>
      <c r="M178" s="40">
        <f t="shared" si="55"/>
        <v>0</v>
      </c>
      <c r="N178" s="40">
        <f t="shared" si="55"/>
        <v>0</v>
      </c>
      <c r="O178" s="40">
        <f t="shared" si="55"/>
        <v>0</v>
      </c>
      <c r="P178" s="40">
        <f t="shared" si="55"/>
        <v>0</v>
      </c>
      <c r="Q178" s="40">
        <f t="shared" si="55"/>
        <v>0</v>
      </c>
      <c r="R178" s="40">
        <f t="shared" si="55"/>
        <v>0</v>
      </c>
      <c r="S178" s="40">
        <f t="shared" si="55"/>
        <v>0</v>
      </c>
      <c r="T178" s="40">
        <f t="shared" si="55"/>
        <v>0</v>
      </c>
      <c r="U178" s="40">
        <f t="shared" si="55"/>
        <v>0</v>
      </c>
      <c r="V178" s="40">
        <f t="shared" si="55"/>
        <v>0</v>
      </c>
      <c r="W178" s="40">
        <f t="shared" si="55"/>
        <v>0</v>
      </c>
      <c r="X178" s="40">
        <f t="shared" si="55"/>
        <v>0</v>
      </c>
      <c r="Y178" s="40">
        <f t="shared" si="55"/>
        <v>0</v>
      </c>
      <c r="Z178" s="40">
        <f t="shared" si="55"/>
        <v>0</v>
      </c>
      <c r="AA178" s="40">
        <f t="shared" si="55"/>
        <v>0</v>
      </c>
      <c r="AB178" s="40">
        <f t="shared" si="55"/>
        <v>0</v>
      </c>
      <c r="AC178" s="40">
        <f t="shared" si="55"/>
        <v>0</v>
      </c>
      <c r="AD178" s="40">
        <f t="shared" si="55"/>
        <v>0</v>
      </c>
      <c r="AE178" s="40">
        <f t="shared" si="55"/>
        <v>0</v>
      </c>
      <c r="AF178" s="40">
        <f t="shared" si="55"/>
        <v>0</v>
      </c>
    </row>
    <row r="179" spans="1:32" s="303" customFormat="1">
      <c r="A179" s="307" t="s">
        <v>133</v>
      </c>
      <c r="B179" s="10" t="s">
        <v>242</v>
      </c>
      <c r="C179" s="40">
        <f>SUM(C180:C187)</f>
        <v>0</v>
      </c>
      <c r="D179" s="40">
        <f t="shared" ref="D179:AE179" si="56">SUM(D180:D187)</f>
        <v>0</v>
      </c>
      <c r="E179" s="40">
        <f t="shared" si="56"/>
        <v>0</v>
      </c>
      <c r="F179" s="40">
        <f t="shared" si="56"/>
        <v>0</v>
      </c>
      <c r="G179" s="40">
        <f t="shared" si="56"/>
        <v>0</v>
      </c>
      <c r="H179" s="40">
        <f t="shared" si="56"/>
        <v>0</v>
      </c>
      <c r="I179" s="40">
        <f t="shared" si="56"/>
        <v>0</v>
      </c>
      <c r="J179" s="40">
        <f t="shared" si="56"/>
        <v>0</v>
      </c>
      <c r="K179" s="40">
        <f t="shared" si="56"/>
        <v>0</v>
      </c>
      <c r="L179" s="40">
        <f t="shared" si="56"/>
        <v>0</v>
      </c>
      <c r="M179" s="40">
        <f t="shared" si="56"/>
        <v>0</v>
      </c>
      <c r="N179" s="40">
        <f t="shared" si="56"/>
        <v>0</v>
      </c>
      <c r="O179" s="40">
        <f t="shared" si="56"/>
        <v>0</v>
      </c>
      <c r="P179" s="40">
        <f t="shared" si="56"/>
        <v>0</v>
      </c>
      <c r="Q179" s="40">
        <f t="shared" si="56"/>
        <v>0</v>
      </c>
      <c r="R179" s="40">
        <f t="shared" si="56"/>
        <v>0</v>
      </c>
      <c r="S179" s="40">
        <f t="shared" si="56"/>
        <v>0</v>
      </c>
      <c r="T179" s="40">
        <f t="shared" si="56"/>
        <v>0</v>
      </c>
      <c r="U179" s="40">
        <f t="shared" si="56"/>
        <v>0</v>
      </c>
      <c r="V179" s="40">
        <f t="shared" si="56"/>
        <v>0</v>
      </c>
      <c r="W179" s="40">
        <f t="shared" si="56"/>
        <v>0</v>
      </c>
      <c r="X179" s="40">
        <f t="shared" si="56"/>
        <v>0</v>
      </c>
      <c r="Y179" s="40">
        <f t="shared" si="56"/>
        <v>0</v>
      </c>
      <c r="Z179" s="40">
        <f t="shared" si="56"/>
        <v>0</v>
      </c>
      <c r="AA179" s="40">
        <f t="shared" si="56"/>
        <v>0</v>
      </c>
      <c r="AB179" s="40">
        <f t="shared" si="56"/>
        <v>0</v>
      </c>
      <c r="AC179" s="40">
        <f t="shared" si="56"/>
        <v>0</v>
      </c>
      <c r="AD179" s="40">
        <f t="shared" si="56"/>
        <v>0</v>
      </c>
      <c r="AE179" s="40">
        <f t="shared" si="56"/>
        <v>0</v>
      </c>
      <c r="AF179" s="40">
        <f>SUM(AF180:AF187)</f>
        <v>0</v>
      </c>
    </row>
    <row r="180" spans="1:32" s="303" customFormat="1">
      <c r="A180" s="308">
        <v>1</v>
      </c>
      <c r="B180" s="192" t="s">
        <v>243</v>
      </c>
      <c r="C180" s="42">
        <f t="shared" ref="C180:AF180" si="57">C76</f>
        <v>0</v>
      </c>
      <c r="D180" s="42">
        <f t="shared" si="57"/>
        <v>0</v>
      </c>
      <c r="E180" s="42">
        <f t="shared" si="57"/>
        <v>0</v>
      </c>
      <c r="F180" s="42">
        <f t="shared" si="57"/>
        <v>0</v>
      </c>
      <c r="G180" s="42">
        <f t="shared" si="57"/>
        <v>0</v>
      </c>
      <c r="H180" s="42">
        <f t="shared" si="57"/>
        <v>0</v>
      </c>
      <c r="I180" s="42">
        <f t="shared" si="57"/>
        <v>0</v>
      </c>
      <c r="J180" s="42">
        <f t="shared" si="57"/>
        <v>0</v>
      </c>
      <c r="K180" s="42">
        <f t="shared" si="57"/>
        <v>0</v>
      </c>
      <c r="L180" s="42">
        <f t="shared" si="57"/>
        <v>0</v>
      </c>
      <c r="M180" s="42">
        <f t="shared" si="57"/>
        <v>0</v>
      </c>
      <c r="N180" s="42">
        <f t="shared" si="57"/>
        <v>0</v>
      </c>
      <c r="O180" s="42">
        <f t="shared" si="57"/>
        <v>0</v>
      </c>
      <c r="P180" s="42">
        <f t="shared" si="57"/>
        <v>0</v>
      </c>
      <c r="Q180" s="42">
        <f t="shared" si="57"/>
        <v>0</v>
      </c>
      <c r="R180" s="42">
        <f t="shared" si="57"/>
        <v>0</v>
      </c>
      <c r="S180" s="42">
        <f t="shared" si="57"/>
        <v>0</v>
      </c>
      <c r="T180" s="42">
        <f t="shared" si="57"/>
        <v>0</v>
      </c>
      <c r="U180" s="42">
        <f t="shared" si="57"/>
        <v>0</v>
      </c>
      <c r="V180" s="42">
        <f t="shared" si="57"/>
        <v>0</v>
      </c>
      <c r="W180" s="42">
        <f t="shared" si="57"/>
        <v>0</v>
      </c>
      <c r="X180" s="42">
        <f t="shared" si="57"/>
        <v>0</v>
      </c>
      <c r="Y180" s="42">
        <f t="shared" si="57"/>
        <v>0</v>
      </c>
      <c r="Z180" s="42">
        <f t="shared" si="57"/>
        <v>0</v>
      </c>
      <c r="AA180" s="42">
        <f t="shared" si="57"/>
        <v>0</v>
      </c>
      <c r="AB180" s="42">
        <f t="shared" si="57"/>
        <v>0</v>
      </c>
      <c r="AC180" s="42">
        <f t="shared" si="57"/>
        <v>0</v>
      </c>
      <c r="AD180" s="42">
        <f t="shared" si="57"/>
        <v>0</v>
      </c>
      <c r="AE180" s="42">
        <f t="shared" si="57"/>
        <v>0</v>
      </c>
      <c r="AF180" s="42">
        <f t="shared" si="57"/>
        <v>0</v>
      </c>
    </row>
    <row r="181" spans="1:32" s="303" customFormat="1">
      <c r="A181" s="308">
        <v>2</v>
      </c>
      <c r="B181" s="192" t="s">
        <v>244</v>
      </c>
      <c r="C181" s="42">
        <f>C144-C107</f>
        <v>0</v>
      </c>
      <c r="D181" s="42">
        <f t="shared" ref="D181:AE184" si="58">D144-D107</f>
        <v>0</v>
      </c>
      <c r="E181" s="42">
        <f t="shared" si="58"/>
        <v>0</v>
      </c>
      <c r="F181" s="42">
        <f t="shared" si="58"/>
        <v>0</v>
      </c>
      <c r="G181" s="42">
        <f t="shared" si="58"/>
        <v>0</v>
      </c>
      <c r="H181" s="42">
        <f t="shared" si="58"/>
        <v>0</v>
      </c>
      <c r="I181" s="42">
        <f t="shared" si="58"/>
        <v>0</v>
      </c>
      <c r="J181" s="42">
        <f t="shared" si="58"/>
        <v>0</v>
      </c>
      <c r="K181" s="42">
        <f t="shared" si="58"/>
        <v>0</v>
      </c>
      <c r="L181" s="42">
        <f t="shared" si="58"/>
        <v>0</v>
      </c>
      <c r="M181" s="42">
        <f t="shared" si="58"/>
        <v>0</v>
      </c>
      <c r="N181" s="42">
        <f t="shared" si="58"/>
        <v>0</v>
      </c>
      <c r="O181" s="42">
        <f t="shared" si="58"/>
        <v>0</v>
      </c>
      <c r="P181" s="42">
        <f t="shared" si="58"/>
        <v>0</v>
      </c>
      <c r="Q181" s="42">
        <f t="shared" si="58"/>
        <v>0</v>
      </c>
      <c r="R181" s="42">
        <f t="shared" si="58"/>
        <v>0</v>
      </c>
      <c r="S181" s="42">
        <f t="shared" si="58"/>
        <v>0</v>
      </c>
      <c r="T181" s="42">
        <f t="shared" si="58"/>
        <v>0</v>
      </c>
      <c r="U181" s="42">
        <f t="shared" si="58"/>
        <v>0</v>
      </c>
      <c r="V181" s="42">
        <f t="shared" si="58"/>
        <v>0</v>
      </c>
      <c r="W181" s="42">
        <f t="shared" si="58"/>
        <v>0</v>
      </c>
      <c r="X181" s="42">
        <f t="shared" si="58"/>
        <v>0</v>
      </c>
      <c r="Y181" s="42">
        <f t="shared" si="58"/>
        <v>0</v>
      </c>
      <c r="Z181" s="42">
        <f t="shared" si="58"/>
        <v>0</v>
      </c>
      <c r="AA181" s="42">
        <f t="shared" si="58"/>
        <v>0</v>
      </c>
      <c r="AB181" s="42">
        <f t="shared" si="58"/>
        <v>0</v>
      </c>
      <c r="AC181" s="42">
        <f t="shared" si="58"/>
        <v>0</v>
      </c>
      <c r="AD181" s="42">
        <f t="shared" si="58"/>
        <v>0</v>
      </c>
      <c r="AE181" s="42">
        <f t="shared" si="58"/>
        <v>0</v>
      </c>
      <c r="AF181" s="42">
        <f>AF144-AF107</f>
        <v>0</v>
      </c>
    </row>
    <row r="182" spans="1:32" s="303" customFormat="1" ht="26.4">
      <c r="A182" s="308">
        <v>3</v>
      </c>
      <c r="B182" s="192" t="s">
        <v>245</v>
      </c>
      <c r="C182" s="42">
        <f>C145-C108</f>
        <v>0</v>
      </c>
      <c r="D182" s="42">
        <f t="shared" si="58"/>
        <v>0</v>
      </c>
      <c r="E182" s="42">
        <f t="shared" si="58"/>
        <v>0</v>
      </c>
      <c r="F182" s="42">
        <f t="shared" si="58"/>
        <v>0</v>
      </c>
      <c r="G182" s="42">
        <f t="shared" si="58"/>
        <v>0</v>
      </c>
      <c r="H182" s="42">
        <f t="shared" si="58"/>
        <v>0</v>
      </c>
      <c r="I182" s="42">
        <f t="shared" si="58"/>
        <v>0</v>
      </c>
      <c r="J182" s="42">
        <f t="shared" si="58"/>
        <v>0</v>
      </c>
      <c r="K182" s="42">
        <f t="shared" si="58"/>
        <v>0</v>
      </c>
      <c r="L182" s="42">
        <f t="shared" si="58"/>
        <v>0</v>
      </c>
      <c r="M182" s="42">
        <f t="shared" si="58"/>
        <v>0</v>
      </c>
      <c r="N182" s="42">
        <f t="shared" si="58"/>
        <v>0</v>
      </c>
      <c r="O182" s="42">
        <f t="shared" si="58"/>
        <v>0</v>
      </c>
      <c r="P182" s="42">
        <f t="shared" si="58"/>
        <v>0</v>
      </c>
      <c r="Q182" s="42">
        <f t="shared" si="58"/>
        <v>0</v>
      </c>
      <c r="R182" s="42">
        <f t="shared" si="58"/>
        <v>0</v>
      </c>
      <c r="S182" s="42">
        <f t="shared" si="58"/>
        <v>0</v>
      </c>
      <c r="T182" s="42">
        <f t="shared" si="58"/>
        <v>0</v>
      </c>
      <c r="U182" s="42">
        <f t="shared" si="58"/>
        <v>0</v>
      </c>
      <c r="V182" s="42">
        <f t="shared" si="58"/>
        <v>0</v>
      </c>
      <c r="W182" s="42">
        <f t="shared" si="58"/>
        <v>0</v>
      </c>
      <c r="X182" s="42">
        <f t="shared" si="58"/>
        <v>0</v>
      </c>
      <c r="Y182" s="42">
        <f t="shared" si="58"/>
        <v>0</v>
      </c>
      <c r="Z182" s="42">
        <f t="shared" si="58"/>
        <v>0</v>
      </c>
      <c r="AA182" s="42">
        <f t="shared" si="58"/>
        <v>0</v>
      </c>
      <c r="AB182" s="42">
        <f t="shared" si="58"/>
        <v>0</v>
      </c>
      <c r="AC182" s="42">
        <f t="shared" si="58"/>
        <v>0</v>
      </c>
      <c r="AD182" s="42">
        <f t="shared" si="58"/>
        <v>0</v>
      </c>
      <c r="AE182" s="42">
        <f t="shared" si="58"/>
        <v>0</v>
      </c>
      <c r="AF182" s="42">
        <f>AF145-AF108</f>
        <v>0</v>
      </c>
    </row>
    <row r="183" spans="1:32" s="303" customFormat="1">
      <c r="A183" s="308">
        <v>4</v>
      </c>
      <c r="B183" s="192" t="s">
        <v>246</v>
      </c>
      <c r="C183" s="42">
        <f>C146-C109</f>
        <v>0</v>
      </c>
      <c r="D183" s="42">
        <f t="shared" si="58"/>
        <v>0</v>
      </c>
      <c r="E183" s="42">
        <f t="shared" si="58"/>
        <v>0</v>
      </c>
      <c r="F183" s="42">
        <f t="shared" si="58"/>
        <v>0</v>
      </c>
      <c r="G183" s="42">
        <f t="shared" si="58"/>
        <v>0</v>
      </c>
      <c r="H183" s="42">
        <f t="shared" si="58"/>
        <v>0</v>
      </c>
      <c r="I183" s="42">
        <f t="shared" si="58"/>
        <v>0</v>
      </c>
      <c r="J183" s="42">
        <f t="shared" si="58"/>
        <v>0</v>
      </c>
      <c r="K183" s="42">
        <f t="shared" si="58"/>
        <v>0</v>
      </c>
      <c r="L183" s="42">
        <f t="shared" si="58"/>
        <v>0</v>
      </c>
      <c r="M183" s="42">
        <f t="shared" si="58"/>
        <v>0</v>
      </c>
      <c r="N183" s="42">
        <f t="shared" si="58"/>
        <v>0</v>
      </c>
      <c r="O183" s="42">
        <f t="shared" si="58"/>
        <v>0</v>
      </c>
      <c r="P183" s="42">
        <f t="shared" si="58"/>
        <v>0</v>
      </c>
      <c r="Q183" s="42">
        <f t="shared" si="58"/>
        <v>0</v>
      </c>
      <c r="R183" s="42">
        <f t="shared" si="58"/>
        <v>0</v>
      </c>
      <c r="S183" s="42">
        <f t="shared" si="58"/>
        <v>0</v>
      </c>
      <c r="T183" s="42">
        <f t="shared" si="58"/>
        <v>0</v>
      </c>
      <c r="U183" s="42">
        <f t="shared" si="58"/>
        <v>0</v>
      </c>
      <c r="V183" s="42">
        <f t="shared" si="58"/>
        <v>0</v>
      </c>
      <c r="W183" s="42">
        <f t="shared" si="58"/>
        <v>0</v>
      </c>
      <c r="X183" s="42">
        <f t="shared" si="58"/>
        <v>0</v>
      </c>
      <c r="Y183" s="42">
        <f t="shared" si="58"/>
        <v>0</v>
      </c>
      <c r="Z183" s="42">
        <f t="shared" si="58"/>
        <v>0</v>
      </c>
      <c r="AA183" s="42">
        <f t="shared" si="58"/>
        <v>0</v>
      </c>
      <c r="AB183" s="42">
        <f t="shared" si="58"/>
        <v>0</v>
      </c>
      <c r="AC183" s="42">
        <f t="shared" si="58"/>
        <v>0</v>
      </c>
      <c r="AD183" s="42">
        <f t="shared" si="58"/>
        <v>0</v>
      </c>
      <c r="AE183" s="42">
        <f t="shared" si="58"/>
        <v>0</v>
      </c>
      <c r="AF183" s="42">
        <f>AF146-AF109</f>
        <v>0</v>
      </c>
    </row>
    <row r="184" spans="1:32" s="303" customFormat="1">
      <c r="A184" s="308">
        <v>5</v>
      </c>
      <c r="B184" s="192" t="s">
        <v>247</v>
      </c>
      <c r="C184" s="42">
        <f>C147-C110</f>
        <v>0</v>
      </c>
      <c r="D184" s="42">
        <f t="shared" si="58"/>
        <v>0</v>
      </c>
      <c r="E184" s="42">
        <f t="shared" si="58"/>
        <v>0</v>
      </c>
      <c r="F184" s="42">
        <f t="shared" si="58"/>
        <v>0</v>
      </c>
      <c r="G184" s="42">
        <f t="shared" si="58"/>
        <v>0</v>
      </c>
      <c r="H184" s="42">
        <f t="shared" si="58"/>
        <v>0</v>
      </c>
      <c r="I184" s="42">
        <f t="shared" si="58"/>
        <v>0</v>
      </c>
      <c r="J184" s="42">
        <f t="shared" si="58"/>
        <v>0</v>
      </c>
      <c r="K184" s="42">
        <f t="shared" si="58"/>
        <v>0</v>
      </c>
      <c r="L184" s="42">
        <f t="shared" si="58"/>
        <v>0</v>
      </c>
      <c r="M184" s="42">
        <f t="shared" si="58"/>
        <v>0</v>
      </c>
      <c r="N184" s="42">
        <f t="shared" si="58"/>
        <v>0</v>
      </c>
      <c r="O184" s="42">
        <f t="shared" si="58"/>
        <v>0</v>
      </c>
      <c r="P184" s="42">
        <f t="shared" si="58"/>
        <v>0</v>
      </c>
      <c r="Q184" s="42">
        <f t="shared" si="58"/>
        <v>0</v>
      </c>
      <c r="R184" s="42">
        <f t="shared" si="58"/>
        <v>0</v>
      </c>
      <c r="S184" s="42">
        <f t="shared" si="58"/>
        <v>0</v>
      </c>
      <c r="T184" s="42">
        <f t="shared" si="58"/>
        <v>0</v>
      </c>
      <c r="U184" s="42">
        <f t="shared" si="58"/>
        <v>0</v>
      </c>
      <c r="V184" s="42">
        <f t="shared" si="58"/>
        <v>0</v>
      </c>
      <c r="W184" s="42">
        <f t="shared" si="58"/>
        <v>0</v>
      </c>
      <c r="X184" s="42">
        <f t="shared" si="58"/>
        <v>0</v>
      </c>
      <c r="Y184" s="42">
        <f t="shared" si="58"/>
        <v>0</v>
      </c>
      <c r="Z184" s="42">
        <f t="shared" si="58"/>
        <v>0</v>
      </c>
      <c r="AA184" s="42">
        <f t="shared" si="58"/>
        <v>0</v>
      </c>
      <c r="AB184" s="42">
        <f t="shared" si="58"/>
        <v>0</v>
      </c>
      <c r="AC184" s="42">
        <f t="shared" si="58"/>
        <v>0</v>
      </c>
      <c r="AD184" s="42">
        <f t="shared" si="58"/>
        <v>0</v>
      </c>
      <c r="AE184" s="42">
        <f t="shared" si="58"/>
        <v>0</v>
      </c>
      <c r="AF184" s="42">
        <f>AF147-AF110</f>
        <v>0</v>
      </c>
    </row>
    <row r="185" spans="1:32" s="303" customFormat="1">
      <c r="A185" s="308">
        <v>6</v>
      </c>
      <c r="B185" s="192" t="s">
        <v>248</v>
      </c>
      <c r="C185" s="42">
        <v>0</v>
      </c>
      <c r="D185" s="42">
        <v>0</v>
      </c>
      <c r="E185" s="42">
        <v>0</v>
      </c>
      <c r="F185" s="42">
        <v>0</v>
      </c>
      <c r="G185" s="42">
        <v>0</v>
      </c>
      <c r="H185" s="42">
        <v>0</v>
      </c>
      <c r="I185" s="42">
        <v>0</v>
      </c>
      <c r="J185" s="42">
        <v>0</v>
      </c>
      <c r="K185" s="42">
        <v>0</v>
      </c>
      <c r="L185" s="42">
        <v>0</v>
      </c>
      <c r="M185" s="42">
        <v>0</v>
      </c>
      <c r="N185" s="42">
        <v>0</v>
      </c>
      <c r="O185" s="42">
        <v>0</v>
      </c>
      <c r="P185" s="42">
        <v>0</v>
      </c>
      <c r="Q185" s="42">
        <v>0</v>
      </c>
      <c r="R185" s="42">
        <v>0</v>
      </c>
      <c r="S185" s="42">
        <v>0</v>
      </c>
      <c r="T185" s="42">
        <v>0</v>
      </c>
      <c r="U185" s="42">
        <v>0</v>
      </c>
      <c r="V185" s="42">
        <v>0</v>
      </c>
      <c r="W185" s="42">
        <v>0</v>
      </c>
      <c r="X185" s="42">
        <v>0</v>
      </c>
      <c r="Y185" s="42">
        <v>0</v>
      </c>
      <c r="Z185" s="42">
        <v>0</v>
      </c>
      <c r="AA185" s="42">
        <v>0</v>
      </c>
      <c r="AB185" s="42">
        <v>0</v>
      </c>
      <c r="AC185" s="42">
        <v>0</v>
      </c>
      <c r="AD185" s="42">
        <v>0</v>
      </c>
      <c r="AE185" s="42">
        <v>0</v>
      </c>
      <c r="AF185" s="42">
        <v>0</v>
      </c>
    </row>
    <row r="186" spans="1:32" s="303" customFormat="1">
      <c r="A186" s="308">
        <v>9</v>
      </c>
      <c r="B186" s="192" t="s">
        <v>249</v>
      </c>
      <c r="C186" s="42">
        <f>C149-C112</f>
        <v>0</v>
      </c>
      <c r="D186" s="42">
        <f t="shared" ref="D186:AE187" si="59">D149-D112</f>
        <v>0</v>
      </c>
      <c r="E186" s="42">
        <f t="shared" si="59"/>
        <v>0</v>
      </c>
      <c r="F186" s="42">
        <f t="shared" si="59"/>
        <v>0</v>
      </c>
      <c r="G186" s="42">
        <f t="shared" si="59"/>
        <v>0</v>
      </c>
      <c r="H186" s="42">
        <f t="shared" si="59"/>
        <v>0</v>
      </c>
      <c r="I186" s="42">
        <f t="shared" si="59"/>
        <v>0</v>
      </c>
      <c r="J186" s="42">
        <f t="shared" si="59"/>
        <v>0</v>
      </c>
      <c r="K186" s="42">
        <f t="shared" si="59"/>
        <v>0</v>
      </c>
      <c r="L186" s="42">
        <f t="shared" si="59"/>
        <v>0</v>
      </c>
      <c r="M186" s="42">
        <f t="shared" si="59"/>
        <v>0</v>
      </c>
      <c r="N186" s="42">
        <f t="shared" si="59"/>
        <v>0</v>
      </c>
      <c r="O186" s="42">
        <f t="shared" si="59"/>
        <v>0</v>
      </c>
      <c r="P186" s="42">
        <f t="shared" si="59"/>
        <v>0</v>
      </c>
      <c r="Q186" s="42">
        <f t="shared" si="59"/>
        <v>0</v>
      </c>
      <c r="R186" s="42">
        <f t="shared" si="59"/>
        <v>0</v>
      </c>
      <c r="S186" s="42">
        <f t="shared" si="59"/>
        <v>0</v>
      </c>
      <c r="T186" s="42">
        <f t="shared" si="59"/>
        <v>0</v>
      </c>
      <c r="U186" s="42">
        <f t="shared" si="59"/>
        <v>0</v>
      </c>
      <c r="V186" s="42">
        <f t="shared" si="59"/>
        <v>0</v>
      </c>
      <c r="W186" s="42">
        <f t="shared" si="59"/>
        <v>0</v>
      </c>
      <c r="X186" s="42">
        <f t="shared" si="59"/>
        <v>0</v>
      </c>
      <c r="Y186" s="42">
        <f t="shared" si="59"/>
        <v>0</v>
      </c>
      <c r="Z186" s="42">
        <f t="shared" si="59"/>
        <v>0</v>
      </c>
      <c r="AA186" s="42">
        <f t="shared" si="59"/>
        <v>0</v>
      </c>
      <c r="AB186" s="42">
        <f t="shared" si="59"/>
        <v>0</v>
      </c>
      <c r="AC186" s="42">
        <f t="shared" si="59"/>
        <v>0</v>
      </c>
      <c r="AD186" s="42">
        <f t="shared" si="59"/>
        <v>0</v>
      </c>
      <c r="AE186" s="42">
        <f t="shared" si="59"/>
        <v>0</v>
      </c>
      <c r="AF186" s="42">
        <f>AF149-AF112</f>
        <v>0</v>
      </c>
    </row>
    <row r="187" spans="1:32" s="303" customFormat="1">
      <c r="A187" s="308">
        <v>10</v>
      </c>
      <c r="B187" s="192" t="s">
        <v>250</v>
      </c>
      <c r="C187" s="42">
        <f>C150-C113</f>
        <v>0</v>
      </c>
      <c r="D187" s="42">
        <f t="shared" si="59"/>
        <v>0</v>
      </c>
      <c r="E187" s="42">
        <f t="shared" si="59"/>
        <v>0</v>
      </c>
      <c r="F187" s="42">
        <f t="shared" si="59"/>
        <v>0</v>
      </c>
      <c r="G187" s="42">
        <f t="shared" si="59"/>
        <v>0</v>
      </c>
      <c r="H187" s="42">
        <f t="shared" si="59"/>
        <v>0</v>
      </c>
      <c r="I187" s="42">
        <f t="shared" si="59"/>
        <v>0</v>
      </c>
      <c r="J187" s="42">
        <f t="shared" si="59"/>
        <v>0</v>
      </c>
      <c r="K187" s="42">
        <f t="shared" si="59"/>
        <v>0</v>
      </c>
      <c r="L187" s="42">
        <f t="shared" si="59"/>
        <v>0</v>
      </c>
      <c r="M187" s="42">
        <f t="shared" si="59"/>
        <v>0</v>
      </c>
      <c r="N187" s="42">
        <f t="shared" si="59"/>
        <v>0</v>
      </c>
      <c r="O187" s="42">
        <f t="shared" si="59"/>
        <v>0</v>
      </c>
      <c r="P187" s="42">
        <f t="shared" si="59"/>
        <v>0</v>
      </c>
      <c r="Q187" s="42">
        <f t="shared" si="59"/>
        <v>0</v>
      </c>
      <c r="R187" s="42">
        <f t="shared" si="59"/>
        <v>0</v>
      </c>
      <c r="S187" s="42">
        <f t="shared" si="59"/>
        <v>0</v>
      </c>
      <c r="T187" s="42">
        <f t="shared" si="59"/>
        <v>0</v>
      </c>
      <c r="U187" s="42">
        <f t="shared" si="59"/>
        <v>0</v>
      </c>
      <c r="V187" s="42">
        <f t="shared" si="59"/>
        <v>0</v>
      </c>
      <c r="W187" s="42">
        <f t="shared" si="59"/>
        <v>0</v>
      </c>
      <c r="X187" s="42">
        <f t="shared" si="59"/>
        <v>0</v>
      </c>
      <c r="Y187" s="42">
        <f t="shared" si="59"/>
        <v>0</v>
      </c>
      <c r="Z187" s="42">
        <f t="shared" si="59"/>
        <v>0</v>
      </c>
      <c r="AA187" s="42">
        <f t="shared" si="59"/>
        <v>0</v>
      </c>
      <c r="AB187" s="42">
        <f t="shared" si="59"/>
        <v>0</v>
      </c>
      <c r="AC187" s="42">
        <f t="shared" si="59"/>
        <v>0</v>
      </c>
      <c r="AD187" s="42">
        <f t="shared" si="59"/>
        <v>0</v>
      </c>
      <c r="AE187" s="42">
        <f t="shared" si="59"/>
        <v>0</v>
      </c>
      <c r="AF187" s="42">
        <f>AF150-AF113</f>
        <v>0</v>
      </c>
    </row>
    <row r="188" spans="1:32" s="303" customFormat="1" ht="26.4">
      <c r="A188" s="309" t="s">
        <v>58</v>
      </c>
      <c r="B188" s="292" t="s">
        <v>251</v>
      </c>
      <c r="C188" s="39">
        <f>C178+C179</f>
        <v>0</v>
      </c>
      <c r="D188" s="39">
        <f t="shared" ref="D188:AE188" si="60">D178+D179</f>
        <v>0</v>
      </c>
      <c r="E188" s="39">
        <f t="shared" si="60"/>
        <v>0</v>
      </c>
      <c r="F188" s="39">
        <f t="shared" si="60"/>
        <v>0</v>
      </c>
      <c r="G188" s="39">
        <f t="shared" si="60"/>
        <v>0</v>
      </c>
      <c r="H188" s="39">
        <f t="shared" si="60"/>
        <v>0</v>
      </c>
      <c r="I188" s="39">
        <f t="shared" si="60"/>
        <v>0</v>
      </c>
      <c r="J188" s="39">
        <f t="shared" si="60"/>
        <v>0</v>
      </c>
      <c r="K188" s="39">
        <f t="shared" si="60"/>
        <v>0</v>
      </c>
      <c r="L188" s="39">
        <f t="shared" si="60"/>
        <v>0</v>
      </c>
      <c r="M188" s="39">
        <f t="shared" si="60"/>
        <v>0</v>
      </c>
      <c r="N188" s="39">
        <f t="shared" si="60"/>
        <v>0</v>
      </c>
      <c r="O188" s="39">
        <f t="shared" si="60"/>
        <v>0</v>
      </c>
      <c r="P188" s="39">
        <f t="shared" si="60"/>
        <v>0</v>
      </c>
      <c r="Q188" s="39">
        <f t="shared" si="60"/>
        <v>0</v>
      </c>
      <c r="R188" s="39">
        <f t="shared" si="60"/>
        <v>0</v>
      </c>
      <c r="S188" s="39">
        <f t="shared" si="60"/>
        <v>0</v>
      </c>
      <c r="T188" s="39">
        <f t="shared" si="60"/>
        <v>0</v>
      </c>
      <c r="U188" s="39">
        <f t="shared" si="60"/>
        <v>0</v>
      </c>
      <c r="V188" s="39">
        <f t="shared" si="60"/>
        <v>0</v>
      </c>
      <c r="W188" s="39">
        <f t="shared" si="60"/>
        <v>0</v>
      </c>
      <c r="X188" s="39">
        <f t="shared" si="60"/>
        <v>0</v>
      </c>
      <c r="Y188" s="39">
        <f t="shared" si="60"/>
        <v>0</v>
      </c>
      <c r="Z188" s="39">
        <f t="shared" si="60"/>
        <v>0</v>
      </c>
      <c r="AA188" s="39">
        <f t="shared" si="60"/>
        <v>0</v>
      </c>
      <c r="AB188" s="39">
        <f t="shared" si="60"/>
        <v>0</v>
      </c>
      <c r="AC188" s="39">
        <f t="shared" si="60"/>
        <v>0</v>
      </c>
      <c r="AD188" s="39">
        <f t="shared" si="60"/>
        <v>0</v>
      </c>
      <c r="AE188" s="39">
        <f t="shared" si="60"/>
        <v>0</v>
      </c>
      <c r="AF188" s="39">
        <f>AF178+AF179</f>
        <v>0</v>
      </c>
    </row>
    <row r="189" spans="1:32" s="303" customFormat="1" ht="26.4">
      <c r="A189" s="304" t="s">
        <v>59</v>
      </c>
      <c r="B189" s="305" t="s">
        <v>70</v>
      </c>
      <c r="C189" s="306"/>
      <c r="D189" s="306"/>
      <c r="E189" s="306"/>
      <c r="F189" s="306"/>
      <c r="G189" s="306"/>
      <c r="H189" s="306"/>
      <c r="I189" s="306"/>
      <c r="J189" s="306"/>
      <c r="K189" s="306"/>
      <c r="L189" s="306"/>
      <c r="M189" s="306"/>
      <c r="N189" s="306"/>
      <c r="O189" s="306"/>
      <c r="P189" s="306"/>
      <c r="Q189" s="306"/>
      <c r="R189" s="306"/>
      <c r="S189" s="306"/>
      <c r="T189" s="306"/>
      <c r="U189" s="306"/>
      <c r="V189" s="306"/>
      <c r="W189" s="306"/>
      <c r="X189" s="306"/>
      <c r="Y189" s="306"/>
      <c r="Z189" s="306"/>
      <c r="AA189" s="306"/>
      <c r="AB189" s="306"/>
      <c r="AC189" s="306"/>
      <c r="AD189" s="306"/>
      <c r="AE189" s="306"/>
      <c r="AF189" s="306"/>
    </row>
    <row r="190" spans="1:32" s="303" customFormat="1">
      <c r="A190" s="310"/>
      <c r="B190" s="177" t="s">
        <v>252</v>
      </c>
      <c r="C190" s="42">
        <f>C153-C116</f>
        <v>0</v>
      </c>
      <c r="D190" s="42">
        <f t="shared" ref="D190:AE191" si="61">D153-D116</f>
        <v>0</v>
      </c>
      <c r="E190" s="42">
        <f t="shared" si="61"/>
        <v>0</v>
      </c>
      <c r="F190" s="42">
        <f t="shared" si="61"/>
        <v>0</v>
      </c>
      <c r="G190" s="42">
        <f t="shared" si="61"/>
        <v>0</v>
      </c>
      <c r="H190" s="42">
        <f t="shared" si="61"/>
        <v>0</v>
      </c>
      <c r="I190" s="42">
        <f t="shared" si="61"/>
        <v>0</v>
      </c>
      <c r="J190" s="42">
        <f t="shared" si="61"/>
        <v>0</v>
      </c>
      <c r="K190" s="42">
        <f t="shared" si="61"/>
        <v>0</v>
      </c>
      <c r="L190" s="42">
        <f t="shared" si="61"/>
        <v>0</v>
      </c>
      <c r="M190" s="42">
        <f t="shared" si="61"/>
        <v>0</v>
      </c>
      <c r="N190" s="42">
        <f t="shared" si="61"/>
        <v>0</v>
      </c>
      <c r="O190" s="42">
        <f t="shared" si="61"/>
        <v>0</v>
      </c>
      <c r="P190" s="42">
        <f t="shared" si="61"/>
        <v>0</v>
      </c>
      <c r="Q190" s="42">
        <f t="shared" si="61"/>
        <v>0</v>
      </c>
      <c r="R190" s="42">
        <f t="shared" si="61"/>
        <v>0</v>
      </c>
      <c r="S190" s="42">
        <f t="shared" si="61"/>
        <v>0</v>
      </c>
      <c r="T190" s="42">
        <f t="shared" si="61"/>
        <v>0</v>
      </c>
      <c r="U190" s="42">
        <f t="shared" si="61"/>
        <v>0</v>
      </c>
      <c r="V190" s="42">
        <f t="shared" si="61"/>
        <v>0</v>
      </c>
      <c r="W190" s="42">
        <f t="shared" si="61"/>
        <v>0</v>
      </c>
      <c r="X190" s="42">
        <f t="shared" si="61"/>
        <v>0</v>
      </c>
      <c r="Y190" s="42">
        <f t="shared" si="61"/>
        <v>0</v>
      </c>
      <c r="Z190" s="42">
        <f t="shared" si="61"/>
        <v>0</v>
      </c>
      <c r="AA190" s="42">
        <f t="shared" si="61"/>
        <v>0</v>
      </c>
      <c r="AB190" s="42">
        <f t="shared" si="61"/>
        <v>0</v>
      </c>
      <c r="AC190" s="42">
        <f t="shared" si="61"/>
        <v>0</v>
      </c>
      <c r="AD190" s="42">
        <f t="shared" si="61"/>
        <v>0</v>
      </c>
      <c r="AE190" s="42">
        <f t="shared" si="61"/>
        <v>0</v>
      </c>
      <c r="AF190" s="42">
        <f>AF153-AF116</f>
        <v>0</v>
      </c>
    </row>
    <row r="191" spans="1:32" s="303" customFormat="1">
      <c r="A191" s="310"/>
      <c r="B191" s="177" t="s">
        <v>253</v>
      </c>
      <c r="C191" s="42">
        <f>C154-C117</f>
        <v>0</v>
      </c>
      <c r="D191" s="42">
        <f t="shared" si="61"/>
        <v>0</v>
      </c>
      <c r="E191" s="42">
        <f t="shared" si="61"/>
        <v>0</v>
      </c>
      <c r="F191" s="42">
        <f t="shared" si="61"/>
        <v>0</v>
      </c>
      <c r="G191" s="42">
        <f t="shared" si="61"/>
        <v>0</v>
      </c>
      <c r="H191" s="42">
        <f t="shared" si="61"/>
        <v>0</v>
      </c>
      <c r="I191" s="42">
        <f t="shared" si="61"/>
        <v>0</v>
      </c>
      <c r="J191" s="42">
        <f t="shared" si="61"/>
        <v>0</v>
      </c>
      <c r="K191" s="42">
        <f t="shared" si="61"/>
        <v>0</v>
      </c>
      <c r="L191" s="42">
        <f t="shared" si="61"/>
        <v>0</v>
      </c>
      <c r="M191" s="42">
        <f t="shared" si="61"/>
        <v>0</v>
      </c>
      <c r="N191" s="42">
        <f t="shared" si="61"/>
        <v>0</v>
      </c>
      <c r="O191" s="42">
        <f t="shared" si="61"/>
        <v>0</v>
      </c>
      <c r="P191" s="42">
        <f t="shared" si="61"/>
        <v>0</v>
      </c>
      <c r="Q191" s="42">
        <f t="shared" si="61"/>
        <v>0</v>
      </c>
      <c r="R191" s="42">
        <f t="shared" si="61"/>
        <v>0</v>
      </c>
      <c r="S191" s="42">
        <f t="shared" si="61"/>
        <v>0</v>
      </c>
      <c r="T191" s="42">
        <f t="shared" si="61"/>
        <v>0</v>
      </c>
      <c r="U191" s="42">
        <f t="shared" si="61"/>
        <v>0</v>
      </c>
      <c r="V191" s="42">
        <f t="shared" si="61"/>
        <v>0</v>
      </c>
      <c r="W191" s="42">
        <f t="shared" si="61"/>
        <v>0</v>
      </c>
      <c r="X191" s="42">
        <f t="shared" si="61"/>
        <v>0</v>
      </c>
      <c r="Y191" s="42">
        <f t="shared" si="61"/>
        <v>0</v>
      </c>
      <c r="Z191" s="42">
        <f t="shared" si="61"/>
        <v>0</v>
      </c>
      <c r="AA191" s="42">
        <f t="shared" si="61"/>
        <v>0</v>
      </c>
      <c r="AB191" s="42">
        <f t="shared" si="61"/>
        <v>0</v>
      </c>
      <c r="AC191" s="42">
        <f t="shared" si="61"/>
        <v>0</v>
      </c>
      <c r="AD191" s="42">
        <f t="shared" si="61"/>
        <v>0</v>
      </c>
      <c r="AE191" s="42">
        <f t="shared" si="61"/>
        <v>0</v>
      </c>
      <c r="AF191" s="42">
        <f>AF154-AF117</f>
        <v>0</v>
      </c>
    </row>
    <row r="192" spans="1:32" s="303" customFormat="1" ht="26.4">
      <c r="A192" s="309" t="s">
        <v>133</v>
      </c>
      <c r="B192" s="292" t="s">
        <v>254</v>
      </c>
      <c r="C192" s="39">
        <f t="shared" ref="C192:AE192" si="62">C190-C191</f>
        <v>0</v>
      </c>
      <c r="D192" s="39">
        <f t="shared" si="62"/>
        <v>0</v>
      </c>
      <c r="E192" s="39">
        <f t="shared" si="62"/>
        <v>0</v>
      </c>
      <c r="F192" s="39">
        <f t="shared" si="62"/>
        <v>0</v>
      </c>
      <c r="G192" s="39">
        <f t="shared" si="62"/>
        <v>0</v>
      </c>
      <c r="H192" s="39">
        <f t="shared" si="62"/>
        <v>0</v>
      </c>
      <c r="I192" s="39">
        <f t="shared" si="62"/>
        <v>0</v>
      </c>
      <c r="J192" s="39">
        <f t="shared" si="62"/>
        <v>0</v>
      </c>
      <c r="K192" s="39">
        <f t="shared" si="62"/>
        <v>0</v>
      </c>
      <c r="L192" s="39">
        <f t="shared" si="62"/>
        <v>0</v>
      </c>
      <c r="M192" s="39">
        <f t="shared" si="62"/>
        <v>0</v>
      </c>
      <c r="N192" s="39">
        <f t="shared" si="62"/>
        <v>0</v>
      </c>
      <c r="O192" s="39">
        <f t="shared" si="62"/>
        <v>0</v>
      </c>
      <c r="P192" s="39">
        <f t="shared" si="62"/>
        <v>0</v>
      </c>
      <c r="Q192" s="39">
        <f t="shared" si="62"/>
        <v>0</v>
      </c>
      <c r="R192" s="39">
        <f t="shared" si="62"/>
        <v>0</v>
      </c>
      <c r="S192" s="39">
        <f t="shared" si="62"/>
        <v>0</v>
      </c>
      <c r="T192" s="39">
        <f t="shared" si="62"/>
        <v>0</v>
      </c>
      <c r="U192" s="39">
        <f t="shared" si="62"/>
        <v>0</v>
      </c>
      <c r="V192" s="39">
        <f t="shared" si="62"/>
        <v>0</v>
      </c>
      <c r="W192" s="39">
        <f t="shared" si="62"/>
        <v>0</v>
      </c>
      <c r="X192" s="39">
        <f t="shared" si="62"/>
        <v>0</v>
      </c>
      <c r="Y192" s="39">
        <f t="shared" si="62"/>
        <v>0</v>
      </c>
      <c r="Z192" s="39">
        <f t="shared" si="62"/>
        <v>0</v>
      </c>
      <c r="AA192" s="39">
        <f t="shared" si="62"/>
        <v>0</v>
      </c>
      <c r="AB192" s="39">
        <f t="shared" si="62"/>
        <v>0</v>
      </c>
      <c r="AC192" s="39">
        <f t="shared" si="62"/>
        <v>0</v>
      </c>
      <c r="AD192" s="39">
        <f t="shared" si="62"/>
        <v>0</v>
      </c>
      <c r="AE192" s="39">
        <f t="shared" si="62"/>
        <v>0</v>
      </c>
      <c r="AF192" s="39">
        <f>AF190-AF191</f>
        <v>0</v>
      </c>
    </row>
    <row r="193" spans="1:32" s="303" customFormat="1" ht="26.4">
      <c r="A193" s="304" t="s">
        <v>60</v>
      </c>
      <c r="B193" s="305" t="s">
        <v>71</v>
      </c>
      <c r="C193" s="306"/>
      <c r="D193" s="306"/>
      <c r="E193" s="306"/>
      <c r="F193" s="306"/>
      <c r="G193" s="306"/>
      <c r="H193" s="306"/>
      <c r="I193" s="306"/>
      <c r="J193" s="306"/>
      <c r="K193" s="306"/>
      <c r="L193" s="306"/>
      <c r="M193" s="306"/>
      <c r="N193" s="306"/>
      <c r="O193" s="306"/>
      <c r="P193" s="306"/>
      <c r="Q193" s="306"/>
      <c r="R193" s="306"/>
      <c r="S193" s="306"/>
      <c r="T193" s="306"/>
      <c r="U193" s="306"/>
      <c r="V193" s="306"/>
      <c r="W193" s="306"/>
      <c r="X193" s="306"/>
      <c r="Y193" s="306"/>
      <c r="Z193" s="306"/>
      <c r="AA193" s="306"/>
      <c r="AB193" s="306"/>
      <c r="AC193" s="306"/>
      <c r="AD193" s="306"/>
      <c r="AE193" s="306"/>
      <c r="AF193" s="306"/>
    </row>
    <row r="194" spans="1:32" s="303" customFormat="1">
      <c r="A194" s="311"/>
      <c r="B194" s="312" t="s">
        <v>252</v>
      </c>
      <c r="C194" s="42">
        <f>SUM(C195:C200)</f>
        <v>0</v>
      </c>
      <c r="D194" s="42">
        <f t="shared" ref="D194:AE194" si="63">SUM(D195:D200)</f>
        <v>0</v>
      </c>
      <c r="E194" s="42">
        <f t="shared" si="63"/>
        <v>0</v>
      </c>
      <c r="F194" s="42">
        <f t="shared" si="63"/>
        <v>0</v>
      </c>
      <c r="G194" s="42">
        <f t="shared" si="63"/>
        <v>0</v>
      </c>
      <c r="H194" s="42">
        <f t="shared" si="63"/>
        <v>0</v>
      </c>
      <c r="I194" s="42">
        <f t="shared" si="63"/>
        <v>0</v>
      </c>
      <c r="J194" s="42">
        <f t="shared" si="63"/>
        <v>0</v>
      </c>
      <c r="K194" s="42">
        <f t="shared" si="63"/>
        <v>0</v>
      </c>
      <c r="L194" s="42">
        <f t="shared" si="63"/>
        <v>0</v>
      </c>
      <c r="M194" s="42">
        <f t="shared" si="63"/>
        <v>0</v>
      </c>
      <c r="N194" s="42">
        <f t="shared" si="63"/>
        <v>0</v>
      </c>
      <c r="O194" s="42">
        <f t="shared" si="63"/>
        <v>0</v>
      </c>
      <c r="P194" s="42">
        <f t="shared" si="63"/>
        <v>0</v>
      </c>
      <c r="Q194" s="42">
        <f t="shared" si="63"/>
        <v>0</v>
      </c>
      <c r="R194" s="42">
        <f t="shared" si="63"/>
        <v>0</v>
      </c>
      <c r="S194" s="42">
        <f t="shared" si="63"/>
        <v>0</v>
      </c>
      <c r="T194" s="42">
        <f t="shared" si="63"/>
        <v>0</v>
      </c>
      <c r="U194" s="42">
        <f t="shared" si="63"/>
        <v>0</v>
      </c>
      <c r="V194" s="42">
        <f t="shared" si="63"/>
        <v>0</v>
      </c>
      <c r="W194" s="42">
        <f t="shared" si="63"/>
        <v>0</v>
      </c>
      <c r="X194" s="42">
        <f t="shared" si="63"/>
        <v>0</v>
      </c>
      <c r="Y194" s="42">
        <f t="shared" si="63"/>
        <v>0</v>
      </c>
      <c r="Z194" s="42">
        <f t="shared" si="63"/>
        <v>0</v>
      </c>
      <c r="AA194" s="42">
        <f t="shared" si="63"/>
        <v>0</v>
      </c>
      <c r="AB194" s="42">
        <f t="shared" si="63"/>
        <v>0</v>
      </c>
      <c r="AC194" s="42">
        <f t="shared" si="63"/>
        <v>0</v>
      </c>
      <c r="AD194" s="42">
        <f t="shared" si="63"/>
        <v>0</v>
      </c>
      <c r="AE194" s="42">
        <f t="shared" si="63"/>
        <v>0</v>
      </c>
      <c r="AF194" s="42">
        <f>SUM(AF195:AF200)</f>
        <v>0</v>
      </c>
    </row>
    <row r="195" spans="1:32" s="303" customFormat="1" ht="39.6">
      <c r="A195" s="308"/>
      <c r="B195" s="76" t="s">
        <v>255</v>
      </c>
      <c r="C195" s="42">
        <f t="shared" ref="C195:AF200" si="64">C158-C121</f>
        <v>0</v>
      </c>
      <c r="D195" s="42">
        <f t="shared" si="64"/>
        <v>0</v>
      </c>
      <c r="E195" s="42">
        <f t="shared" si="64"/>
        <v>0</v>
      </c>
      <c r="F195" s="42">
        <f t="shared" si="64"/>
        <v>0</v>
      </c>
      <c r="G195" s="42">
        <f t="shared" si="64"/>
        <v>0</v>
      </c>
      <c r="H195" s="42">
        <f t="shared" si="64"/>
        <v>0</v>
      </c>
      <c r="I195" s="42">
        <f t="shared" si="64"/>
        <v>0</v>
      </c>
      <c r="J195" s="42">
        <f t="shared" si="64"/>
        <v>0</v>
      </c>
      <c r="K195" s="42">
        <f t="shared" si="64"/>
        <v>0</v>
      </c>
      <c r="L195" s="42">
        <f t="shared" si="64"/>
        <v>0</v>
      </c>
      <c r="M195" s="42">
        <f t="shared" si="64"/>
        <v>0</v>
      </c>
      <c r="N195" s="42">
        <f t="shared" si="64"/>
        <v>0</v>
      </c>
      <c r="O195" s="42">
        <f t="shared" si="64"/>
        <v>0</v>
      </c>
      <c r="P195" s="42">
        <f t="shared" si="64"/>
        <v>0</v>
      </c>
      <c r="Q195" s="42">
        <f t="shared" si="64"/>
        <v>0</v>
      </c>
      <c r="R195" s="42">
        <f t="shared" si="64"/>
        <v>0</v>
      </c>
      <c r="S195" s="42">
        <f t="shared" si="64"/>
        <v>0</v>
      </c>
      <c r="T195" s="42">
        <f t="shared" si="64"/>
        <v>0</v>
      </c>
      <c r="U195" s="42">
        <f t="shared" si="64"/>
        <v>0</v>
      </c>
      <c r="V195" s="42">
        <f t="shared" si="64"/>
        <v>0</v>
      </c>
      <c r="W195" s="42">
        <f t="shared" si="64"/>
        <v>0</v>
      </c>
      <c r="X195" s="42">
        <f t="shared" si="64"/>
        <v>0</v>
      </c>
      <c r="Y195" s="42">
        <f t="shared" si="64"/>
        <v>0</v>
      </c>
      <c r="Z195" s="42">
        <f t="shared" si="64"/>
        <v>0</v>
      </c>
      <c r="AA195" s="42">
        <f t="shared" si="64"/>
        <v>0</v>
      </c>
      <c r="AB195" s="42">
        <f t="shared" si="64"/>
        <v>0</v>
      </c>
      <c r="AC195" s="42">
        <f t="shared" si="64"/>
        <v>0</v>
      </c>
      <c r="AD195" s="42">
        <f t="shared" si="64"/>
        <v>0</v>
      </c>
      <c r="AE195" s="42">
        <f t="shared" si="64"/>
        <v>0</v>
      </c>
      <c r="AF195" s="42">
        <f t="shared" si="64"/>
        <v>0</v>
      </c>
    </row>
    <row r="196" spans="1:32" s="303" customFormat="1">
      <c r="A196" s="308"/>
      <c r="B196" s="76" t="s">
        <v>256</v>
      </c>
      <c r="C196" s="42">
        <f t="shared" si="64"/>
        <v>0</v>
      </c>
      <c r="D196" s="42">
        <f t="shared" si="64"/>
        <v>0</v>
      </c>
      <c r="E196" s="42">
        <f t="shared" si="64"/>
        <v>0</v>
      </c>
      <c r="F196" s="42">
        <f t="shared" si="64"/>
        <v>0</v>
      </c>
      <c r="G196" s="42">
        <f t="shared" si="64"/>
        <v>0</v>
      </c>
      <c r="H196" s="42">
        <f t="shared" si="64"/>
        <v>0</v>
      </c>
      <c r="I196" s="42">
        <f t="shared" si="64"/>
        <v>0</v>
      </c>
      <c r="J196" s="42">
        <f t="shared" si="64"/>
        <v>0</v>
      </c>
      <c r="K196" s="42">
        <f t="shared" si="64"/>
        <v>0</v>
      </c>
      <c r="L196" s="42">
        <f t="shared" si="64"/>
        <v>0</v>
      </c>
      <c r="M196" s="42">
        <f t="shared" si="64"/>
        <v>0</v>
      </c>
      <c r="N196" s="42">
        <f t="shared" si="64"/>
        <v>0</v>
      </c>
      <c r="O196" s="42">
        <f t="shared" si="64"/>
        <v>0</v>
      </c>
      <c r="P196" s="42">
        <f t="shared" si="64"/>
        <v>0</v>
      </c>
      <c r="Q196" s="42">
        <f t="shared" si="64"/>
        <v>0</v>
      </c>
      <c r="R196" s="42">
        <f t="shared" si="64"/>
        <v>0</v>
      </c>
      <c r="S196" s="42">
        <f t="shared" si="64"/>
        <v>0</v>
      </c>
      <c r="T196" s="42">
        <f t="shared" si="64"/>
        <v>0</v>
      </c>
      <c r="U196" s="42">
        <f t="shared" si="64"/>
        <v>0</v>
      </c>
      <c r="V196" s="42">
        <f t="shared" si="64"/>
        <v>0</v>
      </c>
      <c r="W196" s="42">
        <f t="shared" si="64"/>
        <v>0</v>
      </c>
      <c r="X196" s="42">
        <f t="shared" si="64"/>
        <v>0</v>
      </c>
      <c r="Y196" s="42">
        <f t="shared" si="64"/>
        <v>0</v>
      </c>
      <c r="Z196" s="42">
        <f t="shared" si="64"/>
        <v>0</v>
      </c>
      <c r="AA196" s="42">
        <f t="shared" si="64"/>
        <v>0</v>
      </c>
      <c r="AB196" s="42">
        <f t="shared" si="64"/>
        <v>0</v>
      </c>
      <c r="AC196" s="42">
        <f t="shared" si="64"/>
        <v>0</v>
      </c>
      <c r="AD196" s="42">
        <f t="shared" si="64"/>
        <v>0</v>
      </c>
      <c r="AE196" s="42">
        <f t="shared" si="64"/>
        <v>0</v>
      </c>
      <c r="AF196" s="42">
        <f t="shared" si="64"/>
        <v>0</v>
      </c>
    </row>
    <row r="197" spans="1:32" s="303" customFormat="1">
      <c r="A197" s="308"/>
      <c r="B197" s="76" t="s">
        <v>257</v>
      </c>
      <c r="C197" s="42">
        <f t="shared" si="64"/>
        <v>0</v>
      </c>
      <c r="D197" s="42">
        <f t="shared" si="64"/>
        <v>0</v>
      </c>
      <c r="E197" s="42">
        <f t="shared" si="64"/>
        <v>0</v>
      </c>
      <c r="F197" s="42">
        <f t="shared" si="64"/>
        <v>0</v>
      </c>
      <c r="G197" s="42">
        <f t="shared" si="64"/>
        <v>0</v>
      </c>
      <c r="H197" s="42">
        <f t="shared" si="64"/>
        <v>0</v>
      </c>
      <c r="I197" s="42">
        <f t="shared" si="64"/>
        <v>0</v>
      </c>
      <c r="J197" s="42">
        <f t="shared" si="64"/>
        <v>0</v>
      </c>
      <c r="K197" s="42">
        <f t="shared" si="64"/>
        <v>0</v>
      </c>
      <c r="L197" s="42">
        <f t="shared" si="64"/>
        <v>0</v>
      </c>
      <c r="M197" s="42">
        <f t="shared" si="64"/>
        <v>0</v>
      </c>
      <c r="N197" s="42">
        <f t="shared" si="64"/>
        <v>0</v>
      </c>
      <c r="O197" s="42">
        <f t="shared" si="64"/>
        <v>0</v>
      </c>
      <c r="P197" s="42">
        <f t="shared" si="64"/>
        <v>0</v>
      </c>
      <c r="Q197" s="42">
        <f t="shared" si="64"/>
        <v>0</v>
      </c>
      <c r="R197" s="42">
        <f t="shared" si="64"/>
        <v>0</v>
      </c>
      <c r="S197" s="42">
        <f t="shared" si="64"/>
        <v>0</v>
      </c>
      <c r="T197" s="42">
        <f t="shared" si="64"/>
        <v>0</v>
      </c>
      <c r="U197" s="42">
        <f t="shared" si="64"/>
        <v>0</v>
      </c>
      <c r="V197" s="42">
        <f t="shared" si="64"/>
        <v>0</v>
      </c>
      <c r="W197" s="42">
        <f t="shared" si="64"/>
        <v>0</v>
      </c>
      <c r="X197" s="42">
        <f t="shared" si="64"/>
        <v>0</v>
      </c>
      <c r="Y197" s="42">
        <f t="shared" si="64"/>
        <v>0</v>
      </c>
      <c r="Z197" s="42">
        <f t="shared" si="64"/>
        <v>0</v>
      </c>
      <c r="AA197" s="42">
        <f t="shared" si="64"/>
        <v>0</v>
      </c>
      <c r="AB197" s="42">
        <f t="shared" si="64"/>
        <v>0</v>
      </c>
      <c r="AC197" s="42">
        <f t="shared" si="64"/>
        <v>0</v>
      </c>
      <c r="AD197" s="42">
        <f t="shared" si="64"/>
        <v>0</v>
      </c>
      <c r="AE197" s="42">
        <f t="shared" si="64"/>
        <v>0</v>
      </c>
      <c r="AF197" s="42">
        <f t="shared" si="64"/>
        <v>0</v>
      </c>
    </row>
    <row r="198" spans="1:32" s="303" customFormat="1">
      <c r="A198" s="308"/>
      <c r="B198" s="76" t="s">
        <v>258</v>
      </c>
      <c r="C198" s="42">
        <f t="shared" si="64"/>
        <v>0</v>
      </c>
      <c r="D198" s="42">
        <f t="shared" si="64"/>
        <v>0</v>
      </c>
      <c r="E198" s="42">
        <f t="shared" si="64"/>
        <v>0</v>
      </c>
      <c r="F198" s="42">
        <f t="shared" si="64"/>
        <v>0</v>
      </c>
      <c r="G198" s="42">
        <f t="shared" si="64"/>
        <v>0</v>
      </c>
      <c r="H198" s="42">
        <f t="shared" si="64"/>
        <v>0</v>
      </c>
      <c r="I198" s="42">
        <f t="shared" si="64"/>
        <v>0</v>
      </c>
      <c r="J198" s="42">
        <f t="shared" si="64"/>
        <v>0</v>
      </c>
      <c r="K198" s="42">
        <f t="shared" si="64"/>
        <v>0</v>
      </c>
      <c r="L198" s="42">
        <f t="shared" si="64"/>
        <v>0</v>
      </c>
      <c r="M198" s="42">
        <f t="shared" si="64"/>
        <v>0</v>
      </c>
      <c r="N198" s="42">
        <f t="shared" si="64"/>
        <v>0</v>
      </c>
      <c r="O198" s="42">
        <f t="shared" si="64"/>
        <v>0</v>
      </c>
      <c r="P198" s="42">
        <f t="shared" si="64"/>
        <v>0</v>
      </c>
      <c r="Q198" s="42">
        <f t="shared" si="64"/>
        <v>0</v>
      </c>
      <c r="R198" s="42">
        <f t="shared" si="64"/>
        <v>0</v>
      </c>
      <c r="S198" s="42">
        <f t="shared" si="64"/>
        <v>0</v>
      </c>
      <c r="T198" s="42">
        <f t="shared" si="64"/>
        <v>0</v>
      </c>
      <c r="U198" s="42">
        <f t="shared" si="64"/>
        <v>0</v>
      </c>
      <c r="V198" s="42">
        <f t="shared" si="64"/>
        <v>0</v>
      </c>
      <c r="W198" s="42">
        <f t="shared" si="64"/>
        <v>0</v>
      </c>
      <c r="X198" s="42">
        <f t="shared" si="64"/>
        <v>0</v>
      </c>
      <c r="Y198" s="42">
        <f t="shared" si="64"/>
        <v>0</v>
      </c>
      <c r="Z198" s="42">
        <f t="shared" si="64"/>
        <v>0</v>
      </c>
      <c r="AA198" s="42">
        <f t="shared" si="64"/>
        <v>0</v>
      </c>
      <c r="AB198" s="42">
        <f t="shared" si="64"/>
        <v>0</v>
      </c>
      <c r="AC198" s="42">
        <f t="shared" si="64"/>
        <v>0</v>
      </c>
      <c r="AD198" s="42">
        <f t="shared" si="64"/>
        <v>0</v>
      </c>
      <c r="AE198" s="42">
        <f t="shared" si="64"/>
        <v>0</v>
      </c>
      <c r="AF198" s="42">
        <f t="shared" si="64"/>
        <v>0</v>
      </c>
    </row>
    <row r="199" spans="1:32" s="303" customFormat="1">
      <c r="A199" s="308"/>
      <c r="B199" s="76" t="s">
        <v>259</v>
      </c>
      <c r="C199" s="42">
        <f t="shared" si="64"/>
        <v>0</v>
      </c>
      <c r="D199" s="42">
        <f t="shared" si="64"/>
        <v>0</v>
      </c>
      <c r="E199" s="42">
        <f t="shared" si="64"/>
        <v>0</v>
      </c>
      <c r="F199" s="42">
        <f t="shared" si="64"/>
        <v>0</v>
      </c>
      <c r="G199" s="42">
        <f t="shared" si="64"/>
        <v>0</v>
      </c>
      <c r="H199" s="42">
        <f t="shared" si="64"/>
        <v>0</v>
      </c>
      <c r="I199" s="42">
        <f t="shared" si="64"/>
        <v>0</v>
      </c>
      <c r="J199" s="42">
        <f t="shared" si="64"/>
        <v>0</v>
      </c>
      <c r="K199" s="42">
        <f t="shared" si="64"/>
        <v>0</v>
      </c>
      <c r="L199" s="42">
        <f t="shared" si="64"/>
        <v>0</v>
      </c>
      <c r="M199" s="42">
        <f t="shared" si="64"/>
        <v>0</v>
      </c>
      <c r="N199" s="42">
        <f t="shared" si="64"/>
        <v>0</v>
      </c>
      <c r="O199" s="42">
        <f t="shared" si="64"/>
        <v>0</v>
      </c>
      <c r="P199" s="42">
        <f t="shared" si="64"/>
        <v>0</v>
      </c>
      <c r="Q199" s="42">
        <f t="shared" si="64"/>
        <v>0</v>
      </c>
      <c r="R199" s="42">
        <f t="shared" si="64"/>
        <v>0</v>
      </c>
      <c r="S199" s="42">
        <f t="shared" si="64"/>
        <v>0</v>
      </c>
      <c r="T199" s="42">
        <f t="shared" si="64"/>
        <v>0</v>
      </c>
      <c r="U199" s="42">
        <f t="shared" si="64"/>
        <v>0</v>
      </c>
      <c r="V199" s="42">
        <f t="shared" si="64"/>
        <v>0</v>
      </c>
      <c r="W199" s="42">
        <f t="shared" si="64"/>
        <v>0</v>
      </c>
      <c r="X199" s="42">
        <f t="shared" si="64"/>
        <v>0</v>
      </c>
      <c r="Y199" s="42">
        <f t="shared" si="64"/>
        <v>0</v>
      </c>
      <c r="Z199" s="42">
        <f t="shared" si="64"/>
        <v>0</v>
      </c>
      <c r="AA199" s="42">
        <f t="shared" si="64"/>
        <v>0</v>
      </c>
      <c r="AB199" s="42">
        <f t="shared" si="64"/>
        <v>0</v>
      </c>
      <c r="AC199" s="42">
        <f t="shared" si="64"/>
        <v>0</v>
      </c>
      <c r="AD199" s="42">
        <f t="shared" si="64"/>
        <v>0</v>
      </c>
      <c r="AE199" s="42">
        <f t="shared" si="64"/>
        <v>0</v>
      </c>
      <c r="AF199" s="42">
        <f t="shared" si="64"/>
        <v>0</v>
      </c>
    </row>
    <row r="200" spans="1:32" s="303" customFormat="1">
      <c r="A200" s="308"/>
      <c r="B200" s="76" t="s">
        <v>260</v>
      </c>
      <c r="C200" s="42">
        <f t="shared" si="64"/>
        <v>0</v>
      </c>
      <c r="D200" s="42">
        <f t="shared" si="64"/>
        <v>0</v>
      </c>
      <c r="E200" s="42">
        <f t="shared" si="64"/>
        <v>0</v>
      </c>
      <c r="F200" s="42">
        <f t="shared" si="64"/>
        <v>0</v>
      </c>
      <c r="G200" s="42">
        <f t="shared" si="64"/>
        <v>0</v>
      </c>
      <c r="H200" s="42">
        <f t="shared" si="64"/>
        <v>0</v>
      </c>
      <c r="I200" s="42">
        <f t="shared" si="64"/>
        <v>0</v>
      </c>
      <c r="J200" s="42">
        <f t="shared" si="64"/>
        <v>0</v>
      </c>
      <c r="K200" s="42">
        <f t="shared" si="64"/>
        <v>0</v>
      </c>
      <c r="L200" s="42">
        <f t="shared" si="64"/>
        <v>0</v>
      </c>
      <c r="M200" s="42">
        <f t="shared" si="64"/>
        <v>0</v>
      </c>
      <c r="N200" s="42">
        <f t="shared" si="64"/>
        <v>0</v>
      </c>
      <c r="O200" s="42">
        <f t="shared" si="64"/>
        <v>0</v>
      </c>
      <c r="P200" s="42">
        <f t="shared" si="64"/>
        <v>0</v>
      </c>
      <c r="Q200" s="42">
        <f t="shared" si="64"/>
        <v>0</v>
      </c>
      <c r="R200" s="42">
        <f t="shared" si="64"/>
        <v>0</v>
      </c>
      <c r="S200" s="42">
        <f t="shared" si="64"/>
        <v>0</v>
      </c>
      <c r="T200" s="42">
        <f t="shared" si="64"/>
        <v>0</v>
      </c>
      <c r="U200" s="42">
        <f t="shared" si="64"/>
        <v>0</v>
      </c>
      <c r="V200" s="42">
        <f t="shared" si="64"/>
        <v>0</v>
      </c>
      <c r="W200" s="42">
        <f t="shared" si="64"/>
        <v>0</v>
      </c>
      <c r="X200" s="42">
        <f t="shared" si="64"/>
        <v>0</v>
      </c>
      <c r="Y200" s="42">
        <f t="shared" si="64"/>
        <v>0</v>
      </c>
      <c r="Z200" s="42">
        <f t="shared" si="64"/>
        <v>0</v>
      </c>
      <c r="AA200" s="42">
        <f t="shared" si="64"/>
        <v>0</v>
      </c>
      <c r="AB200" s="42">
        <f t="shared" si="64"/>
        <v>0</v>
      </c>
      <c r="AC200" s="42">
        <f t="shared" si="64"/>
        <v>0</v>
      </c>
      <c r="AD200" s="42">
        <f t="shared" si="64"/>
        <v>0</v>
      </c>
      <c r="AE200" s="42">
        <f t="shared" si="64"/>
        <v>0</v>
      </c>
      <c r="AF200" s="42">
        <f t="shared" si="64"/>
        <v>0</v>
      </c>
    </row>
    <row r="201" spans="1:32" s="303" customFormat="1">
      <c r="A201" s="311"/>
      <c r="B201" s="312" t="s">
        <v>253</v>
      </c>
      <c r="C201" s="42">
        <f>SUM(C202:C205)</f>
        <v>0</v>
      </c>
      <c r="D201" s="42">
        <f t="shared" ref="D201:AE201" si="65">SUM(D202:D205)</f>
        <v>0</v>
      </c>
      <c r="E201" s="42">
        <f t="shared" si="65"/>
        <v>0</v>
      </c>
      <c r="F201" s="42">
        <f t="shared" si="65"/>
        <v>0</v>
      </c>
      <c r="G201" s="42">
        <f t="shared" si="65"/>
        <v>0</v>
      </c>
      <c r="H201" s="42">
        <f t="shared" si="65"/>
        <v>0</v>
      </c>
      <c r="I201" s="42">
        <f t="shared" si="65"/>
        <v>0</v>
      </c>
      <c r="J201" s="42">
        <f t="shared" si="65"/>
        <v>0</v>
      </c>
      <c r="K201" s="42">
        <f t="shared" si="65"/>
        <v>0</v>
      </c>
      <c r="L201" s="42">
        <f t="shared" si="65"/>
        <v>0</v>
      </c>
      <c r="M201" s="42">
        <f t="shared" si="65"/>
        <v>0</v>
      </c>
      <c r="N201" s="42">
        <f t="shared" si="65"/>
        <v>0</v>
      </c>
      <c r="O201" s="42">
        <f t="shared" si="65"/>
        <v>0</v>
      </c>
      <c r="P201" s="42">
        <f t="shared" si="65"/>
        <v>0</v>
      </c>
      <c r="Q201" s="42">
        <f t="shared" si="65"/>
        <v>0</v>
      </c>
      <c r="R201" s="42">
        <f t="shared" si="65"/>
        <v>0</v>
      </c>
      <c r="S201" s="42">
        <f t="shared" si="65"/>
        <v>0</v>
      </c>
      <c r="T201" s="42">
        <f t="shared" si="65"/>
        <v>0</v>
      </c>
      <c r="U201" s="42">
        <f t="shared" si="65"/>
        <v>0</v>
      </c>
      <c r="V201" s="42">
        <f t="shared" si="65"/>
        <v>0</v>
      </c>
      <c r="W201" s="42">
        <f t="shared" si="65"/>
        <v>0</v>
      </c>
      <c r="X201" s="42">
        <f t="shared" si="65"/>
        <v>0</v>
      </c>
      <c r="Y201" s="42">
        <f t="shared" si="65"/>
        <v>0</v>
      </c>
      <c r="Z201" s="42">
        <f t="shared" si="65"/>
        <v>0</v>
      </c>
      <c r="AA201" s="42">
        <f t="shared" si="65"/>
        <v>0</v>
      </c>
      <c r="AB201" s="42">
        <f t="shared" si="65"/>
        <v>0</v>
      </c>
      <c r="AC201" s="42">
        <f t="shared" si="65"/>
        <v>0</v>
      </c>
      <c r="AD201" s="42">
        <f t="shared" si="65"/>
        <v>0</v>
      </c>
      <c r="AE201" s="42">
        <f t="shared" si="65"/>
        <v>0</v>
      </c>
      <c r="AF201" s="42">
        <f>SUM(AF202:AF205)</f>
        <v>0</v>
      </c>
    </row>
    <row r="202" spans="1:32" s="303" customFormat="1">
      <c r="A202" s="308"/>
      <c r="B202" s="76" t="s">
        <v>261</v>
      </c>
      <c r="C202" s="42">
        <f>C165-C128</f>
        <v>0</v>
      </c>
      <c r="D202" s="42">
        <f t="shared" ref="D202:AF205" si="66">D165-D128</f>
        <v>0</v>
      </c>
      <c r="E202" s="42">
        <f t="shared" si="66"/>
        <v>0</v>
      </c>
      <c r="F202" s="42">
        <f t="shared" si="66"/>
        <v>0</v>
      </c>
      <c r="G202" s="42">
        <f t="shared" si="66"/>
        <v>0</v>
      </c>
      <c r="H202" s="42">
        <f t="shared" si="66"/>
        <v>0</v>
      </c>
      <c r="I202" s="42">
        <f t="shared" si="66"/>
        <v>0</v>
      </c>
      <c r="J202" s="42">
        <f t="shared" si="66"/>
        <v>0</v>
      </c>
      <c r="K202" s="42">
        <f t="shared" si="66"/>
        <v>0</v>
      </c>
      <c r="L202" s="42">
        <f t="shared" si="66"/>
        <v>0</v>
      </c>
      <c r="M202" s="42">
        <f t="shared" si="66"/>
        <v>0</v>
      </c>
      <c r="N202" s="42">
        <f t="shared" si="66"/>
        <v>0</v>
      </c>
      <c r="O202" s="42">
        <f t="shared" si="66"/>
        <v>0</v>
      </c>
      <c r="P202" s="42">
        <f t="shared" si="66"/>
        <v>0</v>
      </c>
      <c r="Q202" s="42">
        <f t="shared" si="66"/>
        <v>0</v>
      </c>
      <c r="R202" s="42">
        <f t="shared" si="66"/>
        <v>0</v>
      </c>
      <c r="S202" s="42">
        <f t="shared" si="66"/>
        <v>0</v>
      </c>
      <c r="T202" s="42">
        <f t="shared" si="66"/>
        <v>0</v>
      </c>
      <c r="U202" s="42">
        <f t="shared" si="66"/>
        <v>0</v>
      </c>
      <c r="V202" s="42">
        <f t="shared" si="66"/>
        <v>0</v>
      </c>
      <c r="W202" s="42">
        <f t="shared" si="66"/>
        <v>0</v>
      </c>
      <c r="X202" s="42">
        <f t="shared" si="66"/>
        <v>0</v>
      </c>
      <c r="Y202" s="42">
        <f t="shared" si="66"/>
        <v>0</v>
      </c>
      <c r="Z202" s="42">
        <f t="shared" si="66"/>
        <v>0</v>
      </c>
      <c r="AA202" s="42">
        <f t="shared" si="66"/>
        <v>0</v>
      </c>
      <c r="AB202" s="42">
        <f t="shared" si="66"/>
        <v>0</v>
      </c>
      <c r="AC202" s="42">
        <f t="shared" si="66"/>
        <v>0</v>
      </c>
      <c r="AD202" s="42">
        <f t="shared" si="66"/>
        <v>0</v>
      </c>
      <c r="AE202" s="42">
        <f t="shared" si="66"/>
        <v>0</v>
      </c>
      <c r="AF202" s="42">
        <f t="shared" si="66"/>
        <v>0</v>
      </c>
    </row>
    <row r="203" spans="1:32" s="303" customFormat="1">
      <c r="A203" s="308"/>
      <c r="B203" s="76" t="s">
        <v>262</v>
      </c>
      <c r="C203" s="42">
        <f>C166-C129</f>
        <v>0</v>
      </c>
      <c r="D203" s="42">
        <f t="shared" si="66"/>
        <v>0</v>
      </c>
      <c r="E203" s="42">
        <f t="shared" si="66"/>
        <v>0</v>
      </c>
      <c r="F203" s="42">
        <f t="shared" si="66"/>
        <v>0</v>
      </c>
      <c r="G203" s="42">
        <f t="shared" si="66"/>
        <v>0</v>
      </c>
      <c r="H203" s="42">
        <f t="shared" si="66"/>
        <v>0</v>
      </c>
      <c r="I203" s="42">
        <f t="shared" si="66"/>
        <v>0</v>
      </c>
      <c r="J203" s="42">
        <f t="shared" si="66"/>
        <v>0</v>
      </c>
      <c r="K203" s="42">
        <f t="shared" si="66"/>
        <v>0</v>
      </c>
      <c r="L203" s="42">
        <f t="shared" si="66"/>
        <v>0</v>
      </c>
      <c r="M203" s="42">
        <f t="shared" si="66"/>
        <v>0</v>
      </c>
      <c r="N203" s="42">
        <f t="shared" si="66"/>
        <v>0</v>
      </c>
      <c r="O203" s="42">
        <f t="shared" si="66"/>
        <v>0</v>
      </c>
      <c r="P203" s="42">
        <f t="shared" si="66"/>
        <v>0</v>
      </c>
      <c r="Q203" s="42">
        <f t="shared" si="66"/>
        <v>0</v>
      </c>
      <c r="R203" s="42">
        <f t="shared" si="66"/>
        <v>0</v>
      </c>
      <c r="S203" s="42">
        <f t="shared" si="66"/>
        <v>0</v>
      </c>
      <c r="T203" s="42">
        <f t="shared" si="66"/>
        <v>0</v>
      </c>
      <c r="U203" s="42">
        <f t="shared" si="66"/>
        <v>0</v>
      </c>
      <c r="V203" s="42">
        <f t="shared" si="66"/>
        <v>0</v>
      </c>
      <c r="W203" s="42">
        <f t="shared" si="66"/>
        <v>0</v>
      </c>
      <c r="X203" s="42">
        <f t="shared" si="66"/>
        <v>0</v>
      </c>
      <c r="Y203" s="42">
        <f t="shared" si="66"/>
        <v>0</v>
      </c>
      <c r="Z203" s="42">
        <f t="shared" si="66"/>
        <v>0</v>
      </c>
      <c r="AA203" s="42">
        <f t="shared" si="66"/>
        <v>0</v>
      </c>
      <c r="AB203" s="42">
        <f t="shared" si="66"/>
        <v>0</v>
      </c>
      <c r="AC203" s="42">
        <f t="shared" si="66"/>
        <v>0</v>
      </c>
      <c r="AD203" s="42">
        <f t="shared" si="66"/>
        <v>0</v>
      </c>
      <c r="AE203" s="42">
        <f t="shared" si="66"/>
        <v>0</v>
      </c>
      <c r="AF203" s="42">
        <f t="shared" si="66"/>
        <v>0</v>
      </c>
    </row>
    <row r="204" spans="1:32" s="303" customFormat="1">
      <c r="A204" s="308"/>
      <c r="B204" s="76" t="s">
        <v>263</v>
      </c>
      <c r="C204" s="42">
        <f>C167-C130</f>
        <v>0</v>
      </c>
      <c r="D204" s="42">
        <f t="shared" si="66"/>
        <v>0</v>
      </c>
      <c r="E204" s="42">
        <f t="shared" si="66"/>
        <v>0</v>
      </c>
      <c r="F204" s="42">
        <f t="shared" si="66"/>
        <v>0</v>
      </c>
      <c r="G204" s="42">
        <f t="shared" si="66"/>
        <v>0</v>
      </c>
      <c r="H204" s="42">
        <f t="shared" si="66"/>
        <v>0</v>
      </c>
      <c r="I204" s="42">
        <f t="shared" si="66"/>
        <v>0</v>
      </c>
      <c r="J204" s="42">
        <f t="shared" si="66"/>
        <v>0</v>
      </c>
      <c r="K204" s="42">
        <f t="shared" si="66"/>
        <v>0</v>
      </c>
      <c r="L204" s="42">
        <f t="shared" si="66"/>
        <v>0</v>
      </c>
      <c r="M204" s="42">
        <f t="shared" si="66"/>
        <v>0</v>
      </c>
      <c r="N204" s="42">
        <f t="shared" si="66"/>
        <v>0</v>
      </c>
      <c r="O204" s="42">
        <f t="shared" si="66"/>
        <v>0</v>
      </c>
      <c r="P204" s="42">
        <f t="shared" si="66"/>
        <v>0</v>
      </c>
      <c r="Q204" s="42">
        <f t="shared" si="66"/>
        <v>0</v>
      </c>
      <c r="R204" s="42">
        <f t="shared" si="66"/>
        <v>0</v>
      </c>
      <c r="S204" s="42">
        <f t="shared" si="66"/>
        <v>0</v>
      </c>
      <c r="T204" s="42">
        <f t="shared" si="66"/>
        <v>0</v>
      </c>
      <c r="U204" s="42">
        <f t="shared" si="66"/>
        <v>0</v>
      </c>
      <c r="V204" s="42">
        <f t="shared" si="66"/>
        <v>0</v>
      </c>
      <c r="W204" s="42">
        <f t="shared" si="66"/>
        <v>0</v>
      </c>
      <c r="X204" s="42">
        <f t="shared" si="66"/>
        <v>0</v>
      </c>
      <c r="Y204" s="42">
        <f t="shared" si="66"/>
        <v>0</v>
      </c>
      <c r="Z204" s="42">
        <f t="shared" si="66"/>
        <v>0</v>
      </c>
      <c r="AA204" s="42">
        <f t="shared" si="66"/>
        <v>0</v>
      </c>
      <c r="AB204" s="42">
        <f t="shared" si="66"/>
        <v>0</v>
      </c>
      <c r="AC204" s="42">
        <f t="shared" si="66"/>
        <v>0</v>
      </c>
      <c r="AD204" s="42">
        <f t="shared" si="66"/>
        <v>0</v>
      </c>
      <c r="AE204" s="42">
        <f t="shared" si="66"/>
        <v>0</v>
      </c>
      <c r="AF204" s="42">
        <f t="shared" si="66"/>
        <v>0</v>
      </c>
    </row>
    <row r="205" spans="1:32" s="303" customFormat="1">
      <c r="A205" s="308"/>
      <c r="B205" s="76" t="s">
        <v>264</v>
      </c>
      <c r="C205" s="42">
        <f>C168-C131</f>
        <v>0</v>
      </c>
      <c r="D205" s="42">
        <f t="shared" si="66"/>
        <v>0</v>
      </c>
      <c r="E205" s="42">
        <f t="shared" si="66"/>
        <v>0</v>
      </c>
      <c r="F205" s="42">
        <f t="shared" si="66"/>
        <v>0</v>
      </c>
      <c r="G205" s="42">
        <f t="shared" si="66"/>
        <v>0</v>
      </c>
      <c r="H205" s="42">
        <f t="shared" si="66"/>
        <v>0</v>
      </c>
      <c r="I205" s="42">
        <f t="shared" si="66"/>
        <v>0</v>
      </c>
      <c r="J205" s="42">
        <f t="shared" si="66"/>
        <v>0</v>
      </c>
      <c r="K205" s="42">
        <f t="shared" si="66"/>
        <v>0</v>
      </c>
      <c r="L205" s="42">
        <f t="shared" si="66"/>
        <v>0</v>
      </c>
      <c r="M205" s="42">
        <f t="shared" si="66"/>
        <v>0</v>
      </c>
      <c r="N205" s="42">
        <f t="shared" si="66"/>
        <v>0</v>
      </c>
      <c r="O205" s="42">
        <f t="shared" si="66"/>
        <v>0</v>
      </c>
      <c r="P205" s="42">
        <f t="shared" si="66"/>
        <v>0</v>
      </c>
      <c r="Q205" s="42">
        <f t="shared" si="66"/>
        <v>0</v>
      </c>
      <c r="R205" s="42">
        <f t="shared" si="66"/>
        <v>0</v>
      </c>
      <c r="S205" s="42">
        <f t="shared" si="66"/>
        <v>0</v>
      </c>
      <c r="T205" s="42">
        <f t="shared" si="66"/>
        <v>0</v>
      </c>
      <c r="U205" s="42">
        <f t="shared" si="66"/>
        <v>0</v>
      </c>
      <c r="V205" s="42">
        <f t="shared" si="66"/>
        <v>0</v>
      </c>
      <c r="W205" s="42">
        <f t="shared" si="66"/>
        <v>0</v>
      </c>
      <c r="X205" s="42">
        <f t="shared" si="66"/>
        <v>0</v>
      </c>
      <c r="Y205" s="42">
        <f t="shared" si="66"/>
        <v>0</v>
      </c>
      <c r="Z205" s="42">
        <f t="shared" si="66"/>
        <v>0</v>
      </c>
      <c r="AA205" s="42">
        <f t="shared" si="66"/>
        <v>0</v>
      </c>
      <c r="AB205" s="42">
        <f t="shared" si="66"/>
        <v>0</v>
      </c>
      <c r="AC205" s="42">
        <f t="shared" si="66"/>
        <v>0</v>
      </c>
      <c r="AD205" s="42">
        <f t="shared" si="66"/>
        <v>0</v>
      </c>
      <c r="AE205" s="42">
        <f t="shared" si="66"/>
        <v>0</v>
      </c>
      <c r="AF205" s="42">
        <f t="shared" si="66"/>
        <v>0</v>
      </c>
    </row>
    <row r="206" spans="1:32" s="303" customFormat="1" ht="26.4">
      <c r="A206" s="309" t="s">
        <v>144</v>
      </c>
      <c r="B206" s="292" t="s">
        <v>265</v>
      </c>
      <c r="C206" s="39">
        <f>C194-C201</f>
        <v>0</v>
      </c>
      <c r="D206" s="39">
        <f t="shared" ref="D206:AE206" si="67">D194-D201</f>
        <v>0</v>
      </c>
      <c r="E206" s="39">
        <f t="shared" si="67"/>
        <v>0</v>
      </c>
      <c r="F206" s="39">
        <f t="shared" si="67"/>
        <v>0</v>
      </c>
      <c r="G206" s="39">
        <f t="shared" si="67"/>
        <v>0</v>
      </c>
      <c r="H206" s="39">
        <f t="shared" si="67"/>
        <v>0</v>
      </c>
      <c r="I206" s="39">
        <f t="shared" si="67"/>
        <v>0</v>
      </c>
      <c r="J206" s="39">
        <f t="shared" si="67"/>
        <v>0</v>
      </c>
      <c r="K206" s="39">
        <f t="shared" si="67"/>
        <v>0</v>
      </c>
      <c r="L206" s="39">
        <f t="shared" si="67"/>
        <v>0</v>
      </c>
      <c r="M206" s="39">
        <f t="shared" si="67"/>
        <v>0</v>
      </c>
      <c r="N206" s="39">
        <f t="shared" si="67"/>
        <v>0</v>
      </c>
      <c r="O206" s="39">
        <f t="shared" si="67"/>
        <v>0</v>
      </c>
      <c r="P206" s="39">
        <f t="shared" si="67"/>
        <v>0</v>
      </c>
      <c r="Q206" s="39">
        <f t="shared" si="67"/>
        <v>0</v>
      </c>
      <c r="R206" s="39">
        <f t="shared" si="67"/>
        <v>0</v>
      </c>
      <c r="S206" s="39">
        <f t="shared" si="67"/>
        <v>0</v>
      </c>
      <c r="T206" s="39">
        <f t="shared" si="67"/>
        <v>0</v>
      </c>
      <c r="U206" s="39">
        <f t="shared" si="67"/>
        <v>0</v>
      </c>
      <c r="V206" s="39">
        <f t="shared" si="67"/>
        <v>0</v>
      </c>
      <c r="W206" s="39">
        <f t="shared" si="67"/>
        <v>0</v>
      </c>
      <c r="X206" s="39">
        <f t="shared" si="67"/>
        <v>0</v>
      </c>
      <c r="Y206" s="39">
        <f t="shared" si="67"/>
        <v>0</v>
      </c>
      <c r="Z206" s="39">
        <f t="shared" si="67"/>
        <v>0</v>
      </c>
      <c r="AA206" s="39">
        <f t="shared" si="67"/>
        <v>0</v>
      </c>
      <c r="AB206" s="39">
        <f t="shared" si="67"/>
        <v>0</v>
      </c>
      <c r="AC206" s="39">
        <f t="shared" si="67"/>
        <v>0</v>
      </c>
      <c r="AD206" s="39">
        <f t="shared" si="67"/>
        <v>0</v>
      </c>
      <c r="AE206" s="39">
        <f t="shared" si="67"/>
        <v>0</v>
      </c>
      <c r="AF206" s="39">
        <f>AF194-AF201</f>
        <v>0</v>
      </c>
    </row>
    <row r="207" spans="1:32" s="303" customFormat="1">
      <c r="A207" s="311" t="s">
        <v>61</v>
      </c>
      <c r="B207" s="10" t="s">
        <v>72</v>
      </c>
      <c r="C207" s="42">
        <f t="shared" ref="C207:AE207" si="68">C188+C192+C206</f>
        <v>0</v>
      </c>
      <c r="D207" s="42">
        <f t="shared" si="68"/>
        <v>0</v>
      </c>
      <c r="E207" s="42">
        <f t="shared" si="68"/>
        <v>0</v>
      </c>
      <c r="F207" s="42">
        <f t="shared" si="68"/>
        <v>0</v>
      </c>
      <c r="G207" s="42">
        <f t="shared" si="68"/>
        <v>0</v>
      </c>
      <c r="H207" s="42">
        <f t="shared" si="68"/>
        <v>0</v>
      </c>
      <c r="I207" s="42">
        <f t="shared" si="68"/>
        <v>0</v>
      </c>
      <c r="J207" s="42">
        <f t="shared" si="68"/>
        <v>0</v>
      </c>
      <c r="K207" s="42">
        <f t="shared" si="68"/>
        <v>0</v>
      </c>
      <c r="L207" s="42">
        <f t="shared" si="68"/>
        <v>0</v>
      </c>
      <c r="M207" s="42">
        <f t="shared" si="68"/>
        <v>0</v>
      </c>
      <c r="N207" s="42">
        <f t="shared" si="68"/>
        <v>0</v>
      </c>
      <c r="O207" s="42">
        <f t="shared" si="68"/>
        <v>0</v>
      </c>
      <c r="P207" s="42">
        <f t="shared" si="68"/>
        <v>0</v>
      </c>
      <c r="Q207" s="42">
        <f t="shared" si="68"/>
        <v>0</v>
      </c>
      <c r="R207" s="42">
        <f t="shared" si="68"/>
        <v>0</v>
      </c>
      <c r="S207" s="42">
        <f t="shared" si="68"/>
        <v>0</v>
      </c>
      <c r="T207" s="42">
        <f t="shared" si="68"/>
        <v>0</v>
      </c>
      <c r="U207" s="42">
        <f t="shared" si="68"/>
        <v>0</v>
      </c>
      <c r="V207" s="42">
        <f t="shared" si="68"/>
        <v>0</v>
      </c>
      <c r="W207" s="42">
        <f t="shared" si="68"/>
        <v>0</v>
      </c>
      <c r="X207" s="42">
        <f t="shared" si="68"/>
        <v>0</v>
      </c>
      <c r="Y207" s="42">
        <f t="shared" si="68"/>
        <v>0</v>
      </c>
      <c r="Z207" s="42">
        <f t="shared" si="68"/>
        <v>0</v>
      </c>
      <c r="AA207" s="42">
        <f t="shared" si="68"/>
        <v>0</v>
      </c>
      <c r="AB207" s="42">
        <f t="shared" si="68"/>
        <v>0</v>
      </c>
      <c r="AC207" s="42">
        <f t="shared" si="68"/>
        <v>0</v>
      </c>
      <c r="AD207" s="42">
        <f t="shared" si="68"/>
        <v>0</v>
      </c>
      <c r="AE207" s="42">
        <f t="shared" si="68"/>
        <v>0</v>
      </c>
      <c r="AF207" s="42">
        <f>AF188+AF192+AF206</f>
        <v>0</v>
      </c>
    </row>
    <row r="208" spans="1:32" s="303" customFormat="1">
      <c r="A208" s="311" t="s">
        <v>62</v>
      </c>
      <c r="B208" s="10" t="s">
        <v>73</v>
      </c>
      <c r="C208" s="42">
        <f>C171-C134</f>
        <v>0</v>
      </c>
      <c r="D208" s="42">
        <f>C209</f>
        <v>0</v>
      </c>
      <c r="E208" s="42">
        <f t="shared" ref="E208:AE208" si="69">D209</f>
        <v>0</v>
      </c>
      <c r="F208" s="42">
        <f t="shared" si="69"/>
        <v>0</v>
      </c>
      <c r="G208" s="42">
        <f t="shared" si="69"/>
        <v>0</v>
      </c>
      <c r="H208" s="42">
        <f t="shared" si="69"/>
        <v>0</v>
      </c>
      <c r="I208" s="42">
        <f t="shared" si="69"/>
        <v>0</v>
      </c>
      <c r="J208" s="42">
        <f t="shared" si="69"/>
        <v>0</v>
      </c>
      <c r="K208" s="42">
        <f t="shared" si="69"/>
        <v>0</v>
      </c>
      <c r="L208" s="42">
        <f t="shared" si="69"/>
        <v>0</v>
      </c>
      <c r="M208" s="42">
        <f t="shared" si="69"/>
        <v>0</v>
      </c>
      <c r="N208" s="42">
        <f t="shared" si="69"/>
        <v>0</v>
      </c>
      <c r="O208" s="42">
        <f t="shared" si="69"/>
        <v>0</v>
      </c>
      <c r="P208" s="42">
        <f t="shared" si="69"/>
        <v>0</v>
      </c>
      <c r="Q208" s="42">
        <f t="shared" si="69"/>
        <v>0</v>
      </c>
      <c r="R208" s="42">
        <f t="shared" si="69"/>
        <v>0</v>
      </c>
      <c r="S208" s="42">
        <f t="shared" si="69"/>
        <v>0</v>
      </c>
      <c r="T208" s="42">
        <f t="shared" si="69"/>
        <v>0</v>
      </c>
      <c r="U208" s="42">
        <f t="shared" si="69"/>
        <v>0</v>
      </c>
      <c r="V208" s="42">
        <f t="shared" si="69"/>
        <v>0</v>
      </c>
      <c r="W208" s="42">
        <f t="shared" si="69"/>
        <v>0</v>
      </c>
      <c r="X208" s="42">
        <f t="shared" si="69"/>
        <v>0</v>
      </c>
      <c r="Y208" s="42">
        <f t="shared" si="69"/>
        <v>0</v>
      </c>
      <c r="Z208" s="42">
        <f t="shared" si="69"/>
        <v>0</v>
      </c>
      <c r="AA208" s="42">
        <f t="shared" si="69"/>
        <v>0</v>
      </c>
      <c r="AB208" s="42">
        <f t="shared" si="69"/>
        <v>0</v>
      </c>
      <c r="AC208" s="42">
        <f t="shared" si="69"/>
        <v>0</v>
      </c>
      <c r="AD208" s="42">
        <f t="shared" si="69"/>
        <v>0</v>
      </c>
      <c r="AE208" s="42">
        <f t="shared" si="69"/>
        <v>0</v>
      </c>
      <c r="AF208" s="42">
        <f>AE209</f>
        <v>0</v>
      </c>
    </row>
    <row r="209" spans="1:32" s="303" customFormat="1">
      <c r="A209" s="313" t="s">
        <v>63</v>
      </c>
      <c r="B209" s="314" t="s">
        <v>74</v>
      </c>
      <c r="C209" s="315">
        <f t="shared" ref="C209:AE209" si="70">C207+C208</f>
        <v>0</v>
      </c>
      <c r="D209" s="315">
        <f t="shared" si="70"/>
        <v>0</v>
      </c>
      <c r="E209" s="315">
        <f t="shared" si="70"/>
        <v>0</v>
      </c>
      <c r="F209" s="315">
        <f t="shared" si="70"/>
        <v>0</v>
      </c>
      <c r="G209" s="315">
        <f t="shared" si="70"/>
        <v>0</v>
      </c>
      <c r="H209" s="315">
        <f t="shared" si="70"/>
        <v>0</v>
      </c>
      <c r="I209" s="315">
        <f t="shared" si="70"/>
        <v>0</v>
      </c>
      <c r="J209" s="315">
        <f t="shared" si="70"/>
        <v>0</v>
      </c>
      <c r="K209" s="315">
        <f t="shared" si="70"/>
        <v>0</v>
      </c>
      <c r="L209" s="315">
        <f t="shared" si="70"/>
        <v>0</v>
      </c>
      <c r="M209" s="315">
        <f t="shared" si="70"/>
        <v>0</v>
      </c>
      <c r="N209" s="315">
        <f t="shared" si="70"/>
        <v>0</v>
      </c>
      <c r="O209" s="315">
        <f t="shared" si="70"/>
        <v>0</v>
      </c>
      <c r="P209" s="315">
        <f t="shared" si="70"/>
        <v>0</v>
      </c>
      <c r="Q209" s="315">
        <f t="shared" si="70"/>
        <v>0</v>
      </c>
      <c r="R209" s="315">
        <f t="shared" si="70"/>
        <v>0</v>
      </c>
      <c r="S209" s="315">
        <f t="shared" si="70"/>
        <v>0</v>
      </c>
      <c r="T209" s="315">
        <f t="shared" si="70"/>
        <v>0</v>
      </c>
      <c r="U209" s="315">
        <f t="shared" si="70"/>
        <v>0</v>
      </c>
      <c r="V209" s="315">
        <f t="shared" si="70"/>
        <v>0</v>
      </c>
      <c r="W209" s="315">
        <f t="shared" si="70"/>
        <v>0</v>
      </c>
      <c r="X209" s="315">
        <f t="shared" si="70"/>
        <v>0</v>
      </c>
      <c r="Y209" s="315">
        <f t="shared" si="70"/>
        <v>0</v>
      </c>
      <c r="Z209" s="315">
        <f t="shared" si="70"/>
        <v>0</v>
      </c>
      <c r="AA209" s="315">
        <f t="shared" si="70"/>
        <v>0</v>
      </c>
      <c r="AB209" s="315">
        <f t="shared" si="70"/>
        <v>0</v>
      </c>
      <c r="AC209" s="315">
        <f t="shared" si="70"/>
        <v>0</v>
      </c>
      <c r="AD209" s="315">
        <f t="shared" si="70"/>
        <v>0</v>
      </c>
      <c r="AE209" s="315">
        <f t="shared" si="70"/>
        <v>0</v>
      </c>
      <c r="AF209" s="315">
        <f>AF207+AF208</f>
        <v>0</v>
      </c>
    </row>
    <row r="210" spans="1:32">
      <c r="A210" s="91"/>
    </row>
    <row r="211" spans="1:32" s="322" customFormat="1">
      <c r="A211" s="320" t="s">
        <v>316</v>
      </c>
      <c r="B211" s="28"/>
      <c r="C211" s="31"/>
      <c r="D211" s="31"/>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row>
    <row r="212" spans="1:32">
      <c r="A212" s="91"/>
    </row>
    <row r="213" spans="1:32" s="285" customFormat="1">
      <c r="A213" s="30" t="s">
        <v>31</v>
      </c>
      <c r="B213" s="57" t="s">
        <v>32</v>
      </c>
      <c r="C213" s="34" t="s">
        <v>33</v>
      </c>
      <c r="D213" s="34" t="s">
        <v>33</v>
      </c>
      <c r="E213" s="34" t="s">
        <v>33</v>
      </c>
      <c r="F213" s="34" t="s">
        <v>33</v>
      </c>
      <c r="G213" s="34" t="s">
        <v>33</v>
      </c>
      <c r="H213" s="34" t="s">
        <v>33</v>
      </c>
      <c r="I213" s="34" t="s">
        <v>33</v>
      </c>
      <c r="J213" s="34" t="s">
        <v>33</v>
      </c>
      <c r="K213" s="34" t="s">
        <v>33</v>
      </c>
      <c r="L213" s="34" t="s">
        <v>33</v>
      </c>
      <c r="M213" s="34" t="s">
        <v>33</v>
      </c>
      <c r="N213" s="34" t="s">
        <v>33</v>
      </c>
      <c r="O213" s="34" t="s">
        <v>33</v>
      </c>
      <c r="P213" s="34" t="s">
        <v>33</v>
      </c>
      <c r="Q213" s="34" t="s">
        <v>33</v>
      </c>
      <c r="R213" s="34" t="s">
        <v>33</v>
      </c>
      <c r="S213" s="34" t="s">
        <v>33</v>
      </c>
      <c r="T213" s="34" t="s">
        <v>33</v>
      </c>
      <c r="U213" s="34" t="s">
        <v>33</v>
      </c>
      <c r="V213" s="34" t="s">
        <v>33</v>
      </c>
      <c r="W213" s="34" t="s">
        <v>33</v>
      </c>
      <c r="X213" s="34" t="s">
        <v>33</v>
      </c>
      <c r="Y213" s="34" t="s">
        <v>33</v>
      </c>
      <c r="Z213" s="34" t="s">
        <v>33</v>
      </c>
      <c r="AA213" s="34" t="s">
        <v>33</v>
      </c>
      <c r="AB213" s="34" t="s">
        <v>33</v>
      </c>
      <c r="AC213" s="34" t="s">
        <v>33</v>
      </c>
      <c r="AD213" s="34" t="s">
        <v>33</v>
      </c>
      <c r="AE213" s="34" t="s">
        <v>33</v>
      </c>
      <c r="AF213" s="34" t="s">
        <v>33</v>
      </c>
    </row>
    <row r="214" spans="1:32">
      <c r="A214" s="3" t="s">
        <v>34</v>
      </c>
      <c r="B214" s="10" t="s">
        <v>266</v>
      </c>
      <c r="C214" s="40">
        <f>C215+C216+C219+C220+C221</f>
        <v>0</v>
      </c>
      <c r="D214" s="40">
        <f t="shared" ref="D214:AE214" si="71">D215+D216+D219+D220+D221</f>
        <v>0</v>
      </c>
      <c r="E214" s="40">
        <f t="shared" si="71"/>
        <v>0</v>
      </c>
      <c r="F214" s="40">
        <f t="shared" si="71"/>
        <v>0</v>
      </c>
      <c r="G214" s="40">
        <f t="shared" si="71"/>
        <v>0</v>
      </c>
      <c r="H214" s="40">
        <f t="shared" si="71"/>
        <v>0</v>
      </c>
      <c r="I214" s="40">
        <f t="shared" si="71"/>
        <v>0</v>
      </c>
      <c r="J214" s="40">
        <f t="shared" si="71"/>
        <v>0</v>
      </c>
      <c r="K214" s="40">
        <f t="shared" si="71"/>
        <v>0</v>
      </c>
      <c r="L214" s="40">
        <f t="shared" si="71"/>
        <v>0</v>
      </c>
      <c r="M214" s="40">
        <f t="shared" si="71"/>
        <v>0</v>
      </c>
      <c r="N214" s="40">
        <f t="shared" si="71"/>
        <v>0</v>
      </c>
      <c r="O214" s="40">
        <f t="shared" si="71"/>
        <v>0</v>
      </c>
      <c r="P214" s="40">
        <f t="shared" si="71"/>
        <v>0</v>
      </c>
      <c r="Q214" s="40">
        <f t="shared" si="71"/>
        <v>0</v>
      </c>
      <c r="R214" s="40">
        <f t="shared" si="71"/>
        <v>0</v>
      </c>
      <c r="S214" s="40">
        <f t="shared" si="71"/>
        <v>0</v>
      </c>
      <c r="T214" s="40">
        <f t="shared" si="71"/>
        <v>0</v>
      </c>
      <c r="U214" s="40">
        <f t="shared" si="71"/>
        <v>0</v>
      </c>
      <c r="V214" s="40">
        <f t="shared" si="71"/>
        <v>0</v>
      </c>
      <c r="W214" s="40">
        <f t="shared" si="71"/>
        <v>0</v>
      </c>
      <c r="X214" s="40">
        <f t="shared" si="71"/>
        <v>0</v>
      </c>
      <c r="Y214" s="40">
        <f t="shared" si="71"/>
        <v>0</v>
      </c>
      <c r="Z214" s="40">
        <f t="shared" si="71"/>
        <v>0</v>
      </c>
      <c r="AA214" s="40">
        <f t="shared" si="71"/>
        <v>0</v>
      </c>
      <c r="AB214" s="40">
        <f t="shared" si="71"/>
        <v>0</v>
      </c>
      <c r="AC214" s="40">
        <f t="shared" si="71"/>
        <v>0</v>
      </c>
      <c r="AD214" s="40">
        <f t="shared" si="71"/>
        <v>0</v>
      </c>
      <c r="AE214" s="40">
        <f t="shared" si="71"/>
        <v>0</v>
      </c>
      <c r="AF214" s="40">
        <f>AF215+AF216+AF219+AF220+AF221</f>
        <v>0</v>
      </c>
    </row>
    <row r="215" spans="1:32">
      <c r="A215" s="323" t="s">
        <v>35</v>
      </c>
      <c r="B215" s="6" t="s">
        <v>267</v>
      </c>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row>
    <row r="216" spans="1:32">
      <c r="A216" s="323" t="s">
        <v>40</v>
      </c>
      <c r="B216" s="6" t="s">
        <v>268</v>
      </c>
      <c r="C216" s="42">
        <f>C217+C218</f>
        <v>0</v>
      </c>
      <c r="D216" s="42">
        <f t="shared" ref="D216:AE216" si="72">D217+D218</f>
        <v>0</v>
      </c>
      <c r="E216" s="42">
        <f t="shared" si="72"/>
        <v>0</v>
      </c>
      <c r="F216" s="42">
        <f t="shared" si="72"/>
        <v>0</v>
      </c>
      <c r="G216" s="42">
        <f t="shared" si="72"/>
        <v>0</v>
      </c>
      <c r="H216" s="42">
        <f t="shared" si="72"/>
        <v>0</v>
      </c>
      <c r="I216" s="42">
        <f t="shared" si="72"/>
        <v>0</v>
      </c>
      <c r="J216" s="42">
        <f t="shared" si="72"/>
        <v>0</v>
      </c>
      <c r="K216" s="42">
        <f t="shared" si="72"/>
        <v>0</v>
      </c>
      <c r="L216" s="42">
        <f t="shared" si="72"/>
        <v>0</v>
      </c>
      <c r="M216" s="42">
        <f t="shared" si="72"/>
        <v>0</v>
      </c>
      <c r="N216" s="42">
        <f t="shared" si="72"/>
        <v>0</v>
      </c>
      <c r="O216" s="42">
        <f t="shared" si="72"/>
        <v>0</v>
      </c>
      <c r="P216" s="42">
        <f t="shared" si="72"/>
        <v>0</v>
      </c>
      <c r="Q216" s="42">
        <f t="shared" si="72"/>
        <v>0</v>
      </c>
      <c r="R216" s="42">
        <f t="shared" si="72"/>
        <v>0</v>
      </c>
      <c r="S216" s="42">
        <f t="shared" si="72"/>
        <v>0</v>
      </c>
      <c r="T216" s="42">
        <f t="shared" si="72"/>
        <v>0</v>
      </c>
      <c r="U216" s="42">
        <f t="shared" si="72"/>
        <v>0</v>
      </c>
      <c r="V216" s="42">
        <f t="shared" si="72"/>
        <v>0</v>
      </c>
      <c r="W216" s="42">
        <f t="shared" si="72"/>
        <v>0</v>
      </c>
      <c r="X216" s="42">
        <f t="shared" si="72"/>
        <v>0</v>
      </c>
      <c r="Y216" s="42">
        <f t="shared" si="72"/>
        <v>0</v>
      </c>
      <c r="Z216" s="42">
        <f t="shared" si="72"/>
        <v>0</v>
      </c>
      <c r="AA216" s="42">
        <f t="shared" si="72"/>
        <v>0</v>
      </c>
      <c r="AB216" s="42">
        <f t="shared" si="72"/>
        <v>0</v>
      </c>
      <c r="AC216" s="42">
        <f t="shared" si="72"/>
        <v>0</v>
      </c>
      <c r="AD216" s="42">
        <f t="shared" si="72"/>
        <v>0</v>
      </c>
      <c r="AE216" s="42">
        <f t="shared" si="72"/>
        <v>0</v>
      </c>
      <c r="AF216" s="42">
        <f>AF217+AF218</f>
        <v>0</v>
      </c>
    </row>
    <row r="217" spans="1:32">
      <c r="A217" s="323" t="s">
        <v>36</v>
      </c>
      <c r="B217" s="324" t="s">
        <v>269</v>
      </c>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row>
    <row r="218" spans="1:32">
      <c r="A218" s="323" t="s">
        <v>39</v>
      </c>
      <c r="B218" s="324" t="s">
        <v>270</v>
      </c>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row>
    <row r="219" spans="1:32">
      <c r="A219" s="323" t="s">
        <v>66</v>
      </c>
      <c r="B219" s="6" t="s">
        <v>271</v>
      </c>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row>
    <row r="220" spans="1:32">
      <c r="A220" s="323" t="s">
        <v>67</v>
      </c>
      <c r="B220" s="6" t="s">
        <v>272</v>
      </c>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row>
    <row r="221" spans="1:32">
      <c r="A221" s="323" t="s">
        <v>68</v>
      </c>
      <c r="B221" s="6" t="s">
        <v>273</v>
      </c>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row>
    <row r="222" spans="1:32">
      <c r="A222" s="3" t="s">
        <v>59</v>
      </c>
      <c r="B222" s="10" t="s">
        <v>274</v>
      </c>
      <c r="C222" s="40">
        <f>C223+C224+C225+C228</f>
        <v>0</v>
      </c>
      <c r="D222" s="40">
        <f t="shared" ref="D222:AE222" si="73">D223+D224+D225+D228</f>
        <v>0</v>
      </c>
      <c r="E222" s="40">
        <f t="shared" si="73"/>
        <v>0</v>
      </c>
      <c r="F222" s="40">
        <f t="shared" si="73"/>
        <v>0</v>
      </c>
      <c r="G222" s="40">
        <f t="shared" si="73"/>
        <v>0</v>
      </c>
      <c r="H222" s="40">
        <f t="shared" si="73"/>
        <v>0</v>
      </c>
      <c r="I222" s="40">
        <f t="shared" si="73"/>
        <v>0</v>
      </c>
      <c r="J222" s="40">
        <f t="shared" si="73"/>
        <v>0</v>
      </c>
      <c r="K222" s="40">
        <f t="shared" si="73"/>
        <v>0</v>
      </c>
      <c r="L222" s="40">
        <f t="shared" si="73"/>
        <v>0</v>
      </c>
      <c r="M222" s="40">
        <f t="shared" si="73"/>
        <v>0</v>
      </c>
      <c r="N222" s="40">
        <f t="shared" si="73"/>
        <v>0</v>
      </c>
      <c r="O222" s="40">
        <f t="shared" si="73"/>
        <v>0</v>
      </c>
      <c r="P222" s="40">
        <f t="shared" si="73"/>
        <v>0</v>
      </c>
      <c r="Q222" s="40">
        <f t="shared" si="73"/>
        <v>0</v>
      </c>
      <c r="R222" s="40">
        <f t="shared" si="73"/>
        <v>0</v>
      </c>
      <c r="S222" s="40">
        <f t="shared" si="73"/>
        <v>0</v>
      </c>
      <c r="T222" s="40">
        <f t="shared" si="73"/>
        <v>0</v>
      </c>
      <c r="U222" s="40">
        <f t="shared" si="73"/>
        <v>0</v>
      </c>
      <c r="V222" s="40">
        <f t="shared" si="73"/>
        <v>0</v>
      </c>
      <c r="W222" s="40">
        <f t="shared" si="73"/>
        <v>0</v>
      </c>
      <c r="X222" s="40">
        <f t="shared" si="73"/>
        <v>0</v>
      </c>
      <c r="Y222" s="40">
        <f t="shared" si="73"/>
        <v>0</v>
      </c>
      <c r="Z222" s="40">
        <f t="shared" si="73"/>
        <v>0</v>
      </c>
      <c r="AA222" s="40">
        <f t="shared" si="73"/>
        <v>0</v>
      </c>
      <c r="AB222" s="40">
        <f t="shared" si="73"/>
        <v>0</v>
      </c>
      <c r="AC222" s="40">
        <f t="shared" si="73"/>
        <v>0</v>
      </c>
      <c r="AD222" s="40">
        <f t="shared" si="73"/>
        <v>0</v>
      </c>
      <c r="AE222" s="40">
        <f t="shared" si="73"/>
        <v>0</v>
      </c>
      <c r="AF222" s="40">
        <f>AF223+AF224+AF225+AF228</f>
        <v>0</v>
      </c>
    </row>
    <row r="223" spans="1:32">
      <c r="A223" s="323" t="s">
        <v>35</v>
      </c>
      <c r="B223" s="6" t="s">
        <v>275</v>
      </c>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row>
    <row r="224" spans="1:32">
      <c r="A224" s="323" t="s">
        <v>40</v>
      </c>
      <c r="B224" s="6" t="s">
        <v>276</v>
      </c>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row>
    <row r="225" spans="1:32">
      <c r="A225" s="323" t="s">
        <v>66</v>
      </c>
      <c r="B225" s="6" t="s">
        <v>277</v>
      </c>
      <c r="C225" s="42">
        <f>C226+C227</f>
        <v>0</v>
      </c>
      <c r="D225" s="42">
        <f t="shared" ref="D225:AE225" si="74">D226+D227</f>
        <v>0</v>
      </c>
      <c r="E225" s="42">
        <f t="shared" si="74"/>
        <v>0</v>
      </c>
      <c r="F225" s="42">
        <f t="shared" si="74"/>
        <v>0</v>
      </c>
      <c r="G225" s="42">
        <f t="shared" si="74"/>
        <v>0</v>
      </c>
      <c r="H225" s="42">
        <f t="shared" si="74"/>
        <v>0</v>
      </c>
      <c r="I225" s="42">
        <f t="shared" si="74"/>
        <v>0</v>
      </c>
      <c r="J225" s="42">
        <f t="shared" si="74"/>
        <v>0</v>
      </c>
      <c r="K225" s="42">
        <f t="shared" si="74"/>
        <v>0</v>
      </c>
      <c r="L225" s="42">
        <f t="shared" si="74"/>
        <v>0</v>
      </c>
      <c r="M225" s="42">
        <f t="shared" si="74"/>
        <v>0</v>
      </c>
      <c r="N225" s="42">
        <f t="shared" si="74"/>
        <v>0</v>
      </c>
      <c r="O225" s="42">
        <f t="shared" si="74"/>
        <v>0</v>
      </c>
      <c r="P225" s="42">
        <f t="shared" si="74"/>
        <v>0</v>
      </c>
      <c r="Q225" s="42">
        <f t="shared" si="74"/>
        <v>0</v>
      </c>
      <c r="R225" s="42">
        <f t="shared" si="74"/>
        <v>0</v>
      </c>
      <c r="S225" s="42">
        <f t="shared" si="74"/>
        <v>0</v>
      </c>
      <c r="T225" s="42">
        <f t="shared" si="74"/>
        <v>0</v>
      </c>
      <c r="U225" s="42">
        <f t="shared" si="74"/>
        <v>0</v>
      </c>
      <c r="V225" s="42">
        <f t="shared" si="74"/>
        <v>0</v>
      </c>
      <c r="W225" s="42">
        <f t="shared" si="74"/>
        <v>0</v>
      </c>
      <c r="X225" s="42">
        <f t="shared" si="74"/>
        <v>0</v>
      </c>
      <c r="Y225" s="42">
        <f t="shared" si="74"/>
        <v>0</v>
      </c>
      <c r="Z225" s="42">
        <f t="shared" si="74"/>
        <v>0</v>
      </c>
      <c r="AA225" s="42">
        <f t="shared" si="74"/>
        <v>0</v>
      </c>
      <c r="AB225" s="42">
        <f t="shared" si="74"/>
        <v>0</v>
      </c>
      <c r="AC225" s="42">
        <f t="shared" si="74"/>
        <v>0</v>
      </c>
      <c r="AD225" s="42">
        <f t="shared" si="74"/>
        <v>0</v>
      </c>
      <c r="AE225" s="42">
        <f t="shared" si="74"/>
        <v>0</v>
      </c>
      <c r="AF225" s="42">
        <f>AF226+AF227</f>
        <v>0</v>
      </c>
    </row>
    <row r="226" spans="1:32">
      <c r="A226" s="323" t="s">
        <v>36</v>
      </c>
      <c r="B226" s="324" t="s">
        <v>278</v>
      </c>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row>
    <row r="227" spans="1:32">
      <c r="A227" s="325" t="s">
        <v>39</v>
      </c>
      <c r="B227" s="326" t="s">
        <v>279</v>
      </c>
      <c r="C227" s="315">
        <f t="shared" ref="C227:AF227" si="75">C135</f>
        <v>0</v>
      </c>
      <c r="D227" s="315">
        <f t="shared" si="75"/>
        <v>0</v>
      </c>
      <c r="E227" s="315">
        <f t="shared" si="75"/>
        <v>0</v>
      </c>
      <c r="F227" s="315">
        <f t="shared" si="75"/>
        <v>0</v>
      </c>
      <c r="G227" s="315">
        <f t="shared" si="75"/>
        <v>0</v>
      </c>
      <c r="H227" s="315">
        <f t="shared" si="75"/>
        <v>0</v>
      </c>
      <c r="I227" s="315">
        <f t="shared" si="75"/>
        <v>0</v>
      </c>
      <c r="J227" s="315">
        <f t="shared" si="75"/>
        <v>0</v>
      </c>
      <c r="K227" s="315">
        <f t="shared" si="75"/>
        <v>0</v>
      </c>
      <c r="L227" s="315">
        <f t="shared" si="75"/>
        <v>0</v>
      </c>
      <c r="M227" s="315">
        <f t="shared" si="75"/>
        <v>0</v>
      </c>
      <c r="N227" s="315">
        <f t="shared" si="75"/>
        <v>0</v>
      </c>
      <c r="O227" s="315">
        <f t="shared" si="75"/>
        <v>0</v>
      </c>
      <c r="P227" s="315">
        <f t="shared" si="75"/>
        <v>0</v>
      </c>
      <c r="Q227" s="315">
        <f t="shared" si="75"/>
        <v>0</v>
      </c>
      <c r="R227" s="315">
        <f t="shared" si="75"/>
        <v>0</v>
      </c>
      <c r="S227" s="315">
        <f t="shared" si="75"/>
        <v>0</v>
      </c>
      <c r="T227" s="315">
        <f t="shared" si="75"/>
        <v>0</v>
      </c>
      <c r="U227" s="315">
        <f t="shared" si="75"/>
        <v>0</v>
      </c>
      <c r="V227" s="315">
        <f t="shared" si="75"/>
        <v>0</v>
      </c>
      <c r="W227" s="315">
        <f t="shared" si="75"/>
        <v>0</v>
      </c>
      <c r="X227" s="315">
        <f t="shared" si="75"/>
        <v>0</v>
      </c>
      <c r="Y227" s="315">
        <f t="shared" si="75"/>
        <v>0</v>
      </c>
      <c r="Z227" s="315">
        <f t="shared" si="75"/>
        <v>0</v>
      </c>
      <c r="AA227" s="315">
        <f t="shared" si="75"/>
        <v>0</v>
      </c>
      <c r="AB227" s="315">
        <f t="shared" si="75"/>
        <v>0</v>
      </c>
      <c r="AC227" s="315">
        <f t="shared" si="75"/>
        <v>0</v>
      </c>
      <c r="AD227" s="315">
        <f t="shared" si="75"/>
        <v>0</v>
      </c>
      <c r="AE227" s="315">
        <f t="shared" si="75"/>
        <v>0</v>
      </c>
      <c r="AF227" s="315">
        <f t="shared" si="75"/>
        <v>0</v>
      </c>
    </row>
    <row r="228" spans="1:32">
      <c r="A228" s="323" t="s">
        <v>67</v>
      </c>
      <c r="B228" s="6" t="s">
        <v>280</v>
      </c>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row>
    <row r="229" spans="1:32">
      <c r="A229" s="2"/>
      <c r="B229" s="327" t="s">
        <v>281</v>
      </c>
      <c r="C229" s="39">
        <f>C214+C222</f>
        <v>0</v>
      </c>
      <c r="D229" s="39">
        <f t="shared" ref="D229:AE229" si="76">D214+D222</f>
        <v>0</v>
      </c>
      <c r="E229" s="39">
        <f t="shared" si="76"/>
        <v>0</v>
      </c>
      <c r="F229" s="39">
        <f t="shared" si="76"/>
        <v>0</v>
      </c>
      <c r="G229" s="39">
        <f t="shared" si="76"/>
        <v>0</v>
      </c>
      <c r="H229" s="39">
        <f t="shared" si="76"/>
        <v>0</v>
      </c>
      <c r="I229" s="39">
        <f t="shared" si="76"/>
        <v>0</v>
      </c>
      <c r="J229" s="39">
        <f t="shared" si="76"/>
        <v>0</v>
      </c>
      <c r="K229" s="39">
        <f t="shared" si="76"/>
        <v>0</v>
      </c>
      <c r="L229" s="39">
        <f t="shared" si="76"/>
        <v>0</v>
      </c>
      <c r="M229" s="39">
        <f t="shared" si="76"/>
        <v>0</v>
      </c>
      <c r="N229" s="39">
        <f t="shared" si="76"/>
        <v>0</v>
      </c>
      <c r="O229" s="39">
        <f t="shared" si="76"/>
        <v>0</v>
      </c>
      <c r="P229" s="39">
        <f t="shared" si="76"/>
        <v>0</v>
      </c>
      <c r="Q229" s="39">
        <f t="shared" si="76"/>
        <v>0</v>
      </c>
      <c r="R229" s="39">
        <f t="shared" si="76"/>
        <v>0</v>
      </c>
      <c r="S229" s="39">
        <f t="shared" si="76"/>
        <v>0</v>
      </c>
      <c r="T229" s="39">
        <f t="shared" si="76"/>
        <v>0</v>
      </c>
      <c r="U229" s="39">
        <f t="shared" si="76"/>
        <v>0</v>
      </c>
      <c r="V229" s="39">
        <f t="shared" si="76"/>
        <v>0</v>
      </c>
      <c r="W229" s="39">
        <f t="shared" si="76"/>
        <v>0</v>
      </c>
      <c r="X229" s="39">
        <f t="shared" si="76"/>
        <v>0</v>
      </c>
      <c r="Y229" s="39">
        <f t="shared" si="76"/>
        <v>0</v>
      </c>
      <c r="Z229" s="39">
        <f t="shared" si="76"/>
        <v>0</v>
      </c>
      <c r="AA229" s="39">
        <f t="shared" si="76"/>
        <v>0</v>
      </c>
      <c r="AB229" s="39">
        <f t="shared" si="76"/>
        <v>0</v>
      </c>
      <c r="AC229" s="39">
        <f t="shared" si="76"/>
        <v>0</v>
      </c>
      <c r="AD229" s="39">
        <f t="shared" si="76"/>
        <v>0</v>
      </c>
      <c r="AE229" s="39">
        <f t="shared" si="76"/>
        <v>0</v>
      </c>
      <c r="AF229" s="39">
        <f>AF214+AF222</f>
        <v>0</v>
      </c>
    </row>
    <row r="230" spans="1:32">
      <c r="A230" s="16"/>
      <c r="B230" s="65" t="s">
        <v>282</v>
      </c>
      <c r="C230" s="328"/>
      <c r="D230" s="328"/>
      <c r="E230" s="328"/>
      <c r="F230" s="328"/>
      <c r="G230" s="328"/>
      <c r="H230" s="328"/>
      <c r="I230" s="328"/>
      <c r="J230" s="328"/>
      <c r="K230" s="328"/>
      <c r="L230" s="328"/>
      <c r="M230" s="328"/>
      <c r="N230" s="328"/>
      <c r="O230" s="328"/>
      <c r="P230" s="328"/>
      <c r="Q230" s="328"/>
      <c r="R230" s="328"/>
      <c r="S230" s="328"/>
      <c r="T230" s="328"/>
      <c r="U230" s="328"/>
      <c r="V230" s="328"/>
      <c r="W230" s="328"/>
      <c r="X230" s="328"/>
      <c r="Y230" s="328"/>
      <c r="Z230" s="328"/>
      <c r="AA230" s="328"/>
      <c r="AB230" s="328"/>
      <c r="AC230" s="328"/>
      <c r="AD230" s="328"/>
      <c r="AE230" s="328"/>
      <c r="AF230" s="328"/>
    </row>
    <row r="231" spans="1:32">
      <c r="A231" s="3" t="s">
        <v>34</v>
      </c>
      <c r="B231" s="10" t="s">
        <v>283</v>
      </c>
      <c r="C231" s="40">
        <f>SUM(C232:C237)</f>
        <v>0</v>
      </c>
      <c r="D231" s="40">
        <f t="shared" ref="D231:AE231" si="77">SUM(D232:D237)</f>
        <v>0</v>
      </c>
      <c r="E231" s="40">
        <f t="shared" si="77"/>
        <v>0</v>
      </c>
      <c r="F231" s="40">
        <f t="shared" si="77"/>
        <v>0</v>
      </c>
      <c r="G231" s="40">
        <f t="shared" si="77"/>
        <v>0</v>
      </c>
      <c r="H231" s="40">
        <f t="shared" si="77"/>
        <v>0</v>
      </c>
      <c r="I231" s="40">
        <f t="shared" si="77"/>
        <v>0</v>
      </c>
      <c r="J231" s="40">
        <f t="shared" si="77"/>
        <v>0</v>
      </c>
      <c r="K231" s="40">
        <f t="shared" si="77"/>
        <v>0</v>
      </c>
      <c r="L231" s="40">
        <f t="shared" si="77"/>
        <v>0</v>
      </c>
      <c r="M231" s="40">
        <f t="shared" si="77"/>
        <v>0</v>
      </c>
      <c r="N231" s="40">
        <f t="shared" si="77"/>
        <v>0</v>
      </c>
      <c r="O231" s="40">
        <f t="shared" si="77"/>
        <v>0</v>
      </c>
      <c r="P231" s="40">
        <f t="shared" si="77"/>
        <v>0</v>
      </c>
      <c r="Q231" s="40">
        <f t="shared" si="77"/>
        <v>0</v>
      </c>
      <c r="R231" s="40">
        <f t="shared" si="77"/>
        <v>0</v>
      </c>
      <c r="S231" s="40">
        <f t="shared" si="77"/>
        <v>0</v>
      </c>
      <c r="T231" s="40">
        <f t="shared" si="77"/>
        <v>0</v>
      </c>
      <c r="U231" s="40">
        <f t="shared" si="77"/>
        <v>0</v>
      </c>
      <c r="V231" s="40">
        <f t="shared" si="77"/>
        <v>0</v>
      </c>
      <c r="W231" s="40">
        <f t="shared" si="77"/>
        <v>0</v>
      </c>
      <c r="X231" s="40">
        <f t="shared" si="77"/>
        <v>0</v>
      </c>
      <c r="Y231" s="40">
        <f t="shared" si="77"/>
        <v>0</v>
      </c>
      <c r="Z231" s="40">
        <f t="shared" si="77"/>
        <v>0</v>
      </c>
      <c r="AA231" s="40">
        <f t="shared" si="77"/>
        <v>0</v>
      </c>
      <c r="AB231" s="40">
        <f t="shared" si="77"/>
        <v>0</v>
      </c>
      <c r="AC231" s="40">
        <f t="shared" si="77"/>
        <v>0</v>
      </c>
      <c r="AD231" s="40">
        <f t="shared" si="77"/>
        <v>0</v>
      </c>
      <c r="AE231" s="40">
        <f t="shared" si="77"/>
        <v>0</v>
      </c>
      <c r="AF231" s="40">
        <f>SUM(AF232:AF237)</f>
        <v>0</v>
      </c>
    </row>
    <row r="232" spans="1:32">
      <c r="A232" s="323" t="s">
        <v>35</v>
      </c>
      <c r="B232" s="6" t="s">
        <v>284</v>
      </c>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row>
    <row r="233" spans="1:32">
      <c r="A233" s="323" t="s">
        <v>40</v>
      </c>
      <c r="B233" s="6" t="s">
        <v>285</v>
      </c>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row>
    <row r="234" spans="1:32">
      <c r="A234" s="323" t="s">
        <v>66</v>
      </c>
      <c r="B234" s="6" t="s">
        <v>286</v>
      </c>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row>
    <row r="235" spans="1:32">
      <c r="A235" s="323" t="s">
        <v>67</v>
      </c>
      <c r="B235" s="6" t="s">
        <v>287</v>
      </c>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row>
    <row r="236" spans="1:32">
      <c r="A236" s="323" t="s">
        <v>68</v>
      </c>
      <c r="B236" s="6" t="s">
        <v>288</v>
      </c>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row>
    <row r="237" spans="1:32">
      <c r="A237" s="323" t="s">
        <v>289</v>
      </c>
      <c r="B237" s="6" t="s">
        <v>290</v>
      </c>
      <c r="C237" s="42">
        <f>C32</f>
        <v>0</v>
      </c>
      <c r="D237" s="42">
        <f t="shared" ref="D237:AE237" si="78">D32</f>
        <v>0</v>
      </c>
      <c r="E237" s="42">
        <f t="shared" si="78"/>
        <v>0</v>
      </c>
      <c r="F237" s="42">
        <f t="shared" si="78"/>
        <v>0</v>
      </c>
      <c r="G237" s="42">
        <f t="shared" si="78"/>
        <v>0</v>
      </c>
      <c r="H237" s="42">
        <f t="shared" si="78"/>
        <v>0</v>
      </c>
      <c r="I237" s="42">
        <f t="shared" si="78"/>
        <v>0</v>
      </c>
      <c r="J237" s="42">
        <f t="shared" si="78"/>
        <v>0</v>
      </c>
      <c r="K237" s="42">
        <f t="shared" si="78"/>
        <v>0</v>
      </c>
      <c r="L237" s="42">
        <f t="shared" si="78"/>
        <v>0</v>
      </c>
      <c r="M237" s="42">
        <f t="shared" si="78"/>
        <v>0</v>
      </c>
      <c r="N237" s="42">
        <f t="shared" si="78"/>
        <v>0</v>
      </c>
      <c r="O237" s="42">
        <f t="shared" si="78"/>
        <v>0</v>
      </c>
      <c r="P237" s="42">
        <f t="shared" si="78"/>
        <v>0</v>
      </c>
      <c r="Q237" s="42">
        <f t="shared" si="78"/>
        <v>0</v>
      </c>
      <c r="R237" s="42">
        <f t="shared" si="78"/>
        <v>0</v>
      </c>
      <c r="S237" s="42">
        <f t="shared" si="78"/>
        <v>0</v>
      </c>
      <c r="T237" s="42">
        <f t="shared" si="78"/>
        <v>0</v>
      </c>
      <c r="U237" s="42">
        <f t="shared" si="78"/>
        <v>0</v>
      </c>
      <c r="V237" s="42">
        <f t="shared" si="78"/>
        <v>0</v>
      </c>
      <c r="W237" s="42">
        <f t="shared" si="78"/>
        <v>0</v>
      </c>
      <c r="X237" s="42">
        <f t="shared" si="78"/>
        <v>0</v>
      </c>
      <c r="Y237" s="42">
        <f t="shared" si="78"/>
        <v>0</v>
      </c>
      <c r="Z237" s="42">
        <f t="shared" si="78"/>
        <v>0</v>
      </c>
      <c r="AA237" s="42">
        <f t="shared" si="78"/>
        <v>0</v>
      </c>
      <c r="AB237" s="42">
        <f t="shared" si="78"/>
        <v>0</v>
      </c>
      <c r="AC237" s="42">
        <f t="shared" si="78"/>
        <v>0</v>
      </c>
      <c r="AD237" s="42">
        <f t="shared" si="78"/>
        <v>0</v>
      </c>
      <c r="AE237" s="42">
        <f t="shared" si="78"/>
        <v>0</v>
      </c>
      <c r="AF237" s="42">
        <f>AF32</f>
        <v>0</v>
      </c>
    </row>
    <row r="238" spans="1:32">
      <c r="A238" s="329" t="s">
        <v>59</v>
      </c>
      <c r="B238" s="10" t="s">
        <v>291</v>
      </c>
      <c r="C238" s="42">
        <f>C239+C240+C243+C247</f>
        <v>0</v>
      </c>
      <c r="D238" s="42">
        <f t="shared" ref="D238:AE238" si="79">D239+D240+D243+D247</f>
        <v>0</v>
      </c>
      <c r="E238" s="42">
        <f t="shared" si="79"/>
        <v>0</v>
      </c>
      <c r="F238" s="42">
        <f t="shared" si="79"/>
        <v>0</v>
      </c>
      <c r="G238" s="42">
        <f t="shared" si="79"/>
        <v>0</v>
      </c>
      <c r="H238" s="42">
        <f t="shared" si="79"/>
        <v>0</v>
      </c>
      <c r="I238" s="42">
        <f t="shared" si="79"/>
        <v>0</v>
      </c>
      <c r="J238" s="42">
        <f t="shared" si="79"/>
        <v>0</v>
      </c>
      <c r="K238" s="42">
        <f t="shared" si="79"/>
        <v>0</v>
      </c>
      <c r="L238" s="42">
        <f t="shared" si="79"/>
        <v>0</v>
      </c>
      <c r="M238" s="42">
        <f t="shared" si="79"/>
        <v>0</v>
      </c>
      <c r="N238" s="42">
        <f t="shared" si="79"/>
        <v>0</v>
      </c>
      <c r="O238" s="42">
        <f t="shared" si="79"/>
        <v>0</v>
      </c>
      <c r="P238" s="42">
        <f t="shared" si="79"/>
        <v>0</v>
      </c>
      <c r="Q238" s="42">
        <f t="shared" si="79"/>
        <v>0</v>
      </c>
      <c r="R238" s="42">
        <f t="shared" si="79"/>
        <v>0</v>
      </c>
      <c r="S238" s="42">
        <f t="shared" si="79"/>
        <v>0</v>
      </c>
      <c r="T238" s="42">
        <f t="shared" si="79"/>
        <v>0</v>
      </c>
      <c r="U238" s="42">
        <f t="shared" si="79"/>
        <v>0</v>
      </c>
      <c r="V238" s="42">
        <f t="shared" si="79"/>
        <v>0</v>
      </c>
      <c r="W238" s="42">
        <f t="shared" si="79"/>
        <v>0</v>
      </c>
      <c r="X238" s="42">
        <f t="shared" si="79"/>
        <v>0</v>
      </c>
      <c r="Y238" s="42">
        <f t="shared" si="79"/>
        <v>0</v>
      </c>
      <c r="Z238" s="42">
        <f t="shared" si="79"/>
        <v>0</v>
      </c>
      <c r="AA238" s="42">
        <f t="shared" si="79"/>
        <v>0</v>
      </c>
      <c r="AB238" s="42">
        <f t="shared" si="79"/>
        <v>0</v>
      </c>
      <c r="AC238" s="42">
        <f t="shared" si="79"/>
        <v>0</v>
      </c>
      <c r="AD238" s="42">
        <f t="shared" si="79"/>
        <v>0</v>
      </c>
      <c r="AE238" s="42">
        <f t="shared" si="79"/>
        <v>0</v>
      </c>
      <c r="AF238" s="42">
        <f>AF239+AF240+AF243+AF247</f>
        <v>0</v>
      </c>
    </row>
    <row r="239" spans="1:32">
      <c r="A239" s="323" t="s">
        <v>35</v>
      </c>
      <c r="B239" s="6" t="s">
        <v>292</v>
      </c>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row>
    <row r="240" spans="1:32">
      <c r="A240" s="323" t="s">
        <v>40</v>
      </c>
      <c r="B240" s="6" t="s">
        <v>293</v>
      </c>
      <c r="C240" s="42">
        <f>SUM(C241:C242)</f>
        <v>0</v>
      </c>
      <c r="D240" s="42">
        <f t="shared" ref="D240:AE240" si="80">SUM(D241:D242)</f>
        <v>0</v>
      </c>
      <c r="E240" s="42">
        <f t="shared" si="80"/>
        <v>0</v>
      </c>
      <c r="F240" s="42">
        <f t="shared" si="80"/>
        <v>0</v>
      </c>
      <c r="G240" s="42">
        <f t="shared" si="80"/>
        <v>0</v>
      </c>
      <c r="H240" s="42">
        <f t="shared" si="80"/>
        <v>0</v>
      </c>
      <c r="I240" s="42">
        <f t="shared" si="80"/>
        <v>0</v>
      </c>
      <c r="J240" s="42">
        <f t="shared" si="80"/>
        <v>0</v>
      </c>
      <c r="K240" s="42">
        <f t="shared" si="80"/>
        <v>0</v>
      </c>
      <c r="L240" s="42">
        <f t="shared" si="80"/>
        <v>0</v>
      </c>
      <c r="M240" s="42">
        <f t="shared" si="80"/>
        <v>0</v>
      </c>
      <c r="N240" s="42">
        <f t="shared" si="80"/>
        <v>0</v>
      </c>
      <c r="O240" s="42">
        <f t="shared" si="80"/>
        <v>0</v>
      </c>
      <c r="P240" s="42">
        <f t="shared" si="80"/>
        <v>0</v>
      </c>
      <c r="Q240" s="42">
        <f t="shared" si="80"/>
        <v>0</v>
      </c>
      <c r="R240" s="42">
        <f t="shared" si="80"/>
        <v>0</v>
      </c>
      <c r="S240" s="42">
        <f t="shared" si="80"/>
        <v>0</v>
      </c>
      <c r="T240" s="42">
        <f t="shared" si="80"/>
        <v>0</v>
      </c>
      <c r="U240" s="42">
        <f t="shared" si="80"/>
        <v>0</v>
      </c>
      <c r="V240" s="42">
        <f t="shared" si="80"/>
        <v>0</v>
      </c>
      <c r="W240" s="42">
        <f t="shared" si="80"/>
        <v>0</v>
      </c>
      <c r="X240" s="42">
        <f t="shared" si="80"/>
        <v>0</v>
      </c>
      <c r="Y240" s="42">
        <f t="shared" si="80"/>
        <v>0</v>
      </c>
      <c r="Z240" s="42">
        <f t="shared" si="80"/>
        <v>0</v>
      </c>
      <c r="AA240" s="42">
        <f t="shared" si="80"/>
        <v>0</v>
      </c>
      <c r="AB240" s="42">
        <f t="shared" si="80"/>
        <v>0</v>
      </c>
      <c r="AC240" s="42">
        <f t="shared" si="80"/>
        <v>0</v>
      </c>
      <c r="AD240" s="42">
        <f t="shared" si="80"/>
        <v>0</v>
      </c>
      <c r="AE240" s="42">
        <f t="shared" si="80"/>
        <v>0</v>
      </c>
      <c r="AF240" s="42">
        <f>SUM(AF241:AF242)</f>
        <v>0</v>
      </c>
    </row>
    <row r="241" spans="1:72">
      <c r="A241" s="348" t="s">
        <v>36</v>
      </c>
      <c r="B241" s="324" t="s">
        <v>294</v>
      </c>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row>
    <row r="242" spans="1:72">
      <c r="A242" s="348" t="s">
        <v>39</v>
      </c>
      <c r="B242" s="324" t="s">
        <v>295</v>
      </c>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row>
    <row r="243" spans="1:72">
      <c r="A243" s="323" t="s">
        <v>66</v>
      </c>
      <c r="B243" s="6" t="s">
        <v>296</v>
      </c>
      <c r="C243" s="42">
        <f>SUM(C244:C246)</f>
        <v>0</v>
      </c>
      <c r="D243" s="42">
        <f t="shared" ref="D243:AE243" si="81">SUM(D244:D246)</f>
        <v>0</v>
      </c>
      <c r="E243" s="42">
        <f t="shared" si="81"/>
        <v>0</v>
      </c>
      <c r="F243" s="42">
        <f t="shared" si="81"/>
        <v>0</v>
      </c>
      <c r="G243" s="42">
        <f t="shared" si="81"/>
        <v>0</v>
      </c>
      <c r="H243" s="42">
        <f t="shared" si="81"/>
        <v>0</v>
      </c>
      <c r="I243" s="42">
        <f t="shared" si="81"/>
        <v>0</v>
      </c>
      <c r="J243" s="42">
        <f t="shared" si="81"/>
        <v>0</v>
      </c>
      <c r="K243" s="42">
        <f t="shared" si="81"/>
        <v>0</v>
      </c>
      <c r="L243" s="42">
        <f t="shared" si="81"/>
        <v>0</v>
      </c>
      <c r="M243" s="42">
        <f t="shared" si="81"/>
        <v>0</v>
      </c>
      <c r="N243" s="42">
        <f t="shared" si="81"/>
        <v>0</v>
      </c>
      <c r="O243" s="42">
        <f t="shared" si="81"/>
        <v>0</v>
      </c>
      <c r="P243" s="42">
        <f t="shared" si="81"/>
        <v>0</v>
      </c>
      <c r="Q243" s="42">
        <f t="shared" si="81"/>
        <v>0</v>
      </c>
      <c r="R243" s="42">
        <f t="shared" si="81"/>
        <v>0</v>
      </c>
      <c r="S243" s="42">
        <f t="shared" si="81"/>
        <v>0</v>
      </c>
      <c r="T243" s="42">
        <f t="shared" si="81"/>
        <v>0</v>
      </c>
      <c r="U243" s="42">
        <f t="shared" si="81"/>
        <v>0</v>
      </c>
      <c r="V243" s="42">
        <f t="shared" si="81"/>
        <v>0</v>
      </c>
      <c r="W243" s="42">
        <f t="shared" si="81"/>
        <v>0</v>
      </c>
      <c r="X243" s="42">
        <f t="shared" si="81"/>
        <v>0</v>
      </c>
      <c r="Y243" s="42">
        <f t="shared" si="81"/>
        <v>0</v>
      </c>
      <c r="Z243" s="42">
        <f t="shared" si="81"/>
        <v>0</v>
      </c>
      <c r="AA243" s="42">
        <f t="shared" si="81"/>
        <v>0</v>
      </c>
      <c r="AB243" s="42">
        <f t="shared" si="81"/>
        <v>0</v>
      </c>
      <c r="AC243" s="42">
        <f t="shared" si="81"/>
        <v>0</v>
      </c>
      <c r="AD243" s="42">
        <f t="shared" si="81"/>
        <v>0</v>
      </c>
      <c r="AE243" s="42">
        <f t="shared" si="81"/>
        <v>0</v>
      </c>
      <c r="AF243" s="42">
        <f>SUM(AF244:AF246)</f>
        <v>0</v>
      </c>
    </row>
    <row r="244" spans="1:72">
      <c r="A244" s="348" t="s">
        <v>36</v>
      </c>
      <c r="B244" s="324" t="s">
        <v>297</v>
      </c>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row>
    <row r="245" spans="1:72">
      <c r="A245" s="348" t="s">
        <v>39</v>
      </c>
      <c r="B245" s="324" t="s">
        <v>294</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row>
    <row r="246" spans="1:72">
      <c r="A246" s="348" t="s">
        <v>53</v>
      </c>
      <c r="B246" s="324" t="s">
        <v>298</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row>
    <row r="247" spans="1:72" ht="12.75" customHeight="1">
      <c r="A247" s="323" t="s">
        <v>67</v>
      </c>
      <c r="B247" s="6" t="s">
        <v>299</v>
      </c>
      <c r="C247" s="42">
        <f>C248+C249</f>
        <v>0</v>
      </c>
      <c r="D247" s="42">
        <f t="shared" ref="D247:AF247" si="82">D248+D249</f>
        <v>0</v>
      </c>
      <c r="E247" s="42">
        <f t="shared" si="82"/>
        <v>0</v>
      </c>
      <c r="F247" s="42">
        <f t="shared" si="82"/>
        <v>0</v>
      </c>
      <c r="G247" s="42">
        <f t="shared" si="82"/>
        <v>0</v>
      </c>
      <c r="H247" s="42">
        <f t="shared" si="82"/>
        <v>0</v>
      </c>
      <c r="I247" s="42">
        <f t="shared" si="82"/>
        <v>0</v>
      </c>
      <c r="J247" s="42">
        <f t="shared" si="82"/>
        <v>0</v>
      </c>
      <c r="K247" s="42">
        <f t="shared" si="82"/>
        <v>0</v>
      </c>
      <c r="L247" s="42">
        <f t="shared" si="82"/>
        <v>0</v>
      </c>
      <c r="M247" s="42">
        <f t="shared" si="82"/>
        <v>0</v>
      </c>
      <c r="N247" s="42">
        <f t="shared" si="82"/>
        <v>0</v>
      </c>
      <c r="O247" s="42">
        <f t="shared" si="82"/>
        <v>0</v>
      </c>
      <c r="P247" s="42">
        <f t="shared" si="82"/>
        <v>0</v>
      </c>
      <c r="Q247" s="42">
        <f t="shared" si="82"/>
        <v>0</v>
      </c>
      <c r="R247" s="42">
        <f t="shared" si="82"/>
        <v>0</v>
      </c>
      <c r="S247" s="42">
        <f t="shared" si="82"/>
        <v>0</v>
      </c>
      <c r="T247" s="42">
        <f t="shared" si="82"/>
        <v>0</v>
      </c>
      <c r="U247" s="42">
        <f t="shared" si="82"/>
        <v>0</v>
      </c>
      <c r="V247" s="42">
        <f t="shared" si="82"/>
        <v>0</v>
      </c>
      <c r="W247" s="42">
        <f t="shared" si="82"/>
        <v>0</v>
      </c>
      <c r="X247" s="42">
        <f t="shared" si="82"/>
        <v>0</v>
      </c>
      <c r="Y247" s="42">
        <f t="shared" si="82"/>
        <v>0</v>
      </c>
      <c r="Z247" s="42">
        <f t="shared" si="82"/>
        <v>0</v>
      </c>
      <c r="AA247" s="42">
        <f t="shared" si="82"/>
        <v>0</v>
      </c>
      <c r="AB247" s="42">
        <f t="shared" si="82"/>
        <v>0</v>
      </c>
      <c r="AC247" s="42">
        <f t="shared" si="82"/>
        <v>0</v>
      </c>
      <c r="AD247" s="42">
        <f t="shared" si="82"/>
        <v>0</v>
      </c>
      <c r="AE247" s="42">
        <f t="shared" si="82"/>
        <v>0</v>
      </c>
      <c r="AF247" s="42">
        <f t="shared" si="82"/>
        <v>0</v>
      </c>
      <c r="AG247" s="283"/>
      <c r="AH247" s="283"/>
      <c r="AI247" s="283"/>
      <c r="AJ247" s="283"/>
      <c r="AK247" s="283"/>
      <c r="AL247" s="283"/>
      <c r="AM247" s="283"/>
      <c r="AN247" s="283"/>
      <c r="AO247" s="283"/>
      <c r="AP247" s="283"/>
      <c r="AQ247" s="283"/>
      <c r="AR247" s="283"/>
      <c r="AS247" s="283"/>
      <c r="AT247" s="283"/>
      <c r="AU247" s="283"/>
      <c r="AV247" s="283"/>
      <c r="AW247" s="283"/>
      <c r="AX247" s="283"/>
      <c r="AY247" s="283"/>
      <c r="AZ247" s="283"/>
      <c r="BA247" s="283"/>
      <c r="BB247" s="283"/>
      <c r="BC247" s="283"/>
      <c r="BD247" s="283"/>
      <c r="BE247" s="283"/>
      <c r="BF247" s="283"/>
      <c r="BG247" s="283"/>
      <c r="BH247" s="283"/>
      <c r="BI247" s="283"/>
      <c r="BJ247" s="283"/>
      <c r="BK247" s="283"/>
      <c r="BL247" s="283"/>
      <c r="BM247" s="283"/>
      <c r="BN247" s="283"/>
      <c r="BO247" s="283"/>
      <c r="BP247" s="283"/>
      <c r="BQ247" s="283"/>
      <c r="BR247" s="283"/>
      <c r="BS247" s="283"/>
      <c r="BT247" s="283"/>
    </row>
    <row r="248" spans="1:72">
      <c r="A248" s="323" t="s">
        <v>36</v>
      </c>
      <c r="B248" s="324" t="s">
        <v>300</v>
      </c>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283"/>
      <c r="AH248" s="283"/>
      <c r="AI248" s="283"/>
      <c r="AJ248" s="283"/>
      <c r="AK248" s="283"/>
      <c r="AL248" s="283"/>
      <c r="AM248" s="283"/>
      <c r="AN248" s="283"/>
      <c r="AO248" s="283"/>
      <c r="AP248" s="283"/>
      <c r="AQ248" s="283"/>
      <c r="AR248" s="283"/>
      <c r="AS248" s="283"/>
      <c r="AT248" s="283"/>
      <c r="AU248" s="283"/>
      <c r="AV248" s="283"/>
      <c r="AW248" s="283"/>
      <c r="AX248" s="283"/>
      <c r="AY248" s="283"/>
      <c r="AZ248" s="283"/>
      <c r="BA248" s="283"/>
      <c r="BB248" s="283"/>
      <c r="BC248" s="283"/>
      <c r="BD248" s="283"/>
      <c r="BE248" s="283"/>
      <c r="BF248" s="283"/>
      <c r="BG248" s="283"/>
      <c r="BH248" s="283"/>
      <c r="BI248" s="283"/>
      <c r="BJ248" s="283"/>
      <c r="BK248" s="283"/>
      <c r="BL248" s="283"/>
      <c r="BM248" s="283"/>
      <c r="BN248" s="283"/>
      <c r="BO248" s="283"/>
      <c r="BP248" s="283"/>
      <c r="BQ248" s="283"/>
      <c r="BR248" s="283"/>
      <c r="BS248" s="283"/>
      <c r="BT248" s="283"/>
    </row>
    <row r="249" spans="1:72">
      <c r="A249" s="323" t="s">
        <v>39</v>
      </c>
      <c r="B249" s="324" t="s">
        <v>301</v>
      </c>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283"/>
      <c r="AH249" s="283"/>
      <c r="AI249" s="283"/>
      <c r="AJ249" s="283"/>
      <c r="AK249" s="283"/>
      <c r="AL249" s="283"/>
      <c r="AM249" s="283"/>
      <c r="AN249" s="283"/>
      <c r="AO249" s="283"/>
      <c r="AP249" s="283"/>
      <c r="AQ249" s="283"/>
      <c r="AR249" s="283"/>
      <c r="AS249" s="283"/>
      <c r="AT249" s="283"/>
      <c r="AU249" s="283"/>
      <c r="AV249" s="283"/>
      <c r="AW249" s="283"/>
      <c r="AX249" s="283"/>
      <c r="AY249" s="283"/>
      <c r="AZ249" s="283"/>
      <c r="BA249" s="283"/>
      <c r="BB249" s="283"/>
      <c r="BC249" s="283"/>
      <c r="BD249" s="283"/>
      <c r="BE249" s="283"/>
      <c r="BF249" s="283"/>
      <c r="BG249" s="283"/>
      <c r="BH249" s="283"/>
      <c r="BI249" s="283"/>
      <c r="BJ249" s="283"/>
      <c r="BK249" s="283"/>
      <c r="BL249" s="283"/>
      <c r="BM249" s="283"/>
      <c r="BN249" s="283"/>
      <c r="BO249" s="283"/>
      <c r="BP249" s="283"/>
      <c r="BQ249" s="283"/>
      <c r="BR249" s="283"/>
      <c r="BS249" s="283"/>
      <c r="BT249" s="283"/>
    </row>
    <row r="250" spans="1:72">
      <c r="A250" s="340"/>
      <c r="B250" s="327" t="s">
        <v>302</v>
      </c>
      <c r="C250" s="341">
        <f>C231+C238</f>
        <v>0</v>
      </c>
      <c r="D250" s="341">
        <f t="shared" ref="D250:AE250" si="83">D231+D238</f>
        <v>0</v>
      </c>
      <c r="E250" s="341">
        <f t="shared" si="83"/>
        <v>0</v>
      </c>
      <c r="F250" s="341">
        <f t="shared" si="83"/>
        <v>0</v>
      </c>
      <c r="G250" s="341">
        <f t="shared" si="83"/>
        <v>0</v>
      </c>
      <c r="H250" s="341">
        <f t="shared" si="83"/>
        <v>0</v>
      </c>
      <c r="I250" s="341">
        <f t="shared" si="83"/>
        <v>0</v>
      </c>
      <c r="J250" s="341">
        <f t="shared" si="83"/>
        <v>0</v>
      </c>
      <c r="K250" s="341">
        <f t="shared" si="83"/>
        <v>0</v>
      </c>
      <c r="L250" s="341">
        <f t="shared" si="83"/>
        <v>0</v>
      </c>
      <c r="M250" s="341">
        <f t="shared" si="83"/>
        <v>0</v>
      </c>
      <c r="N250" s="341">
        <f t="shared" si="83"/>
        <v>0</v>
      </c>
      <c r="O250" s="341">
        <f t="shared" si="83"/>
        <v>0</v>
      </c>
      <c r="P250" s="341">
        <f t="shared" si="83"/>
        <v>0</v>
      </c>
      <c r="Q250" s="341">
        <f t="shared" si="83"/>
        <v>0</v>
      </c>
      <c r="R250" s="341">
        <f t="shared" si="83"/>
        <v>0</v>
      </c>
      <c r="S250" s="341">
        <f t="shared" si="83"/>
        <v>0</v>
      </c>
      <c r="T250" s="341">
        <f t="shared" si="83"/>
        <v>0</v>
      </c>
      <c r="U250" s="341">
        <f t="shared" si="83"/>
        <v>0</v>
      </c>
      <c r="V250" s="341">
        <f t="shared" si="83"/>
        <v>0</v>
      </c>
      <c r="W250" s="341">
        <f t="shared" si="83"/>
        <v>0</v>
      </c>
      <c r="X250" s="341">
        <f t="shared" si="83"/>
        <v>0</v>
      </c>
      <c r="Y250" s="341">
        <f t="shared" si="83"/>
        <v>0</v>
      </c>
      <c r="Z250" s="341">
        <f t="shared" si="83"/>
        <v>0</v>
      </c>
      <c r="AA250" s="341">
        <f t="shared" si="83"/>
        <v>0</v>
      </c>
      <c r="AB250" s="341">
        <f t="shared" si="83"/>
        <v>0</v>
      </c>
      <c r="AC250" s="341">
        <f t="shared" si="83"/>
        <v>0</v>
      </c>
      <c r="AD250" s="341">
        <f t="shared" si="83"/>
        <v>0</v>
      </c>
      <c r="AE250" s="341">
        <f t="shared" si="83"/>
        <v>0</v>
      </c>
      <c r="AF250" s="341">
        <f>AF231+AF238</f>
        <v>0</v>
      </c>
    </row>
    <row r="251" spans="1:72" s="56" customFormat="1">
      <c r="A251" s="349"/>
      <c r="B251" s="350" t="s">
        <v>303</v>
      </c>
      <c r="C251" s="351">
        <f>C229-C250</f>
        <v>0</v>
      </c>
      <c r="D251" s="351">
        <f t="shared" ref="D251:AE251" si="84">D229-D250</f>
        <v>0</v>
      </c>
      <c r="E251" s="351">
        <f t="shared" si="84"/>
        <v>0</v>
      </c>
      <c r="F251" s="351">
        <f t="shared" si="84"/>
        <v>0</v>
      </c>
      <c r="G251" s="351">
        <f t="shared" si="84"/>
        <v>0</v>
      </c>
      <c r="H251" s="351">
        <f t="shared" si="84"/>
        <v>0</v>
      </c>
      <c r="I251" s="351">
        <f t="shared" si="84"/>
        <v>0</v>
      </c>
      <c r="J251" s="351">
        <f t="shared" si="84"/>
        <v>0</v>
      </c>
      <c r="K251" s="351">
        <f t="shared" si="84"/>
        <v>0</v>
      </c>
      <c r="L251" s="351">
        <f t="shared" si="84"/>
        <v>0</v>
      </c>
      <c r="M251" s="351">
        <f t="shared" si="84"/>
        <v>0</v>
      </c>
      <c r="N251" s="351">
        <f t="shared" si="84"/>
        <v>0</v>
      </c>
      <c r="O251" s="351">
        <f t="shared" si="84"/>
        <v>0</v>
      </c>
      <c r="P251" s="351">
        <f t="shared" si="84"/>
        <v>0</v>
      </c>
      <c r="Q251" s="351">
        <f t="shared" si="84"/>
        <v>0</v>
      </c>
      <c r="R251" s="351">
        <f t="shared" si="84"/>
        <v>0</v>
      </c>
      <c r="S251" s="351">
        <f t="shared" si="84"/>
        <v>0</v>
      </c>
      <c r="T251" s="351">
        <f t="shared" si="84"/>
        <v>0</v>
      </c>
      <c r="U251" s="351">
        <f t="shared" si="84"/>
        <v>0</v>
      </c>
      <c r="V251" s="351">
        <f t="shared" si="84"/>
        <v>0</v>
      </c>
      <c r="W251" s="351">
        <f t="shared" si="84"/>
        <v>0</v>
      </c>
      <c r="X251" s="351">
        <f t="shared" si="84"/>
        <v>0</v>
      </c>
      <c r="Y251" s="351">
        <f t="shared" si="84"/>
        <v>0</v>
      </c>
      <c r="Z251" s="351">
        <f t="shared" si="84"/>
        <v>0</v>
      </c>
      <c r="AA251" s="351">
        <f t="shared" si="84"/>
        <v>0</v>
      </c>
      <c r="AB251" s="351">
        <f t="shared" si="84"/>
        <v>0</v>
      </c>
      <c r="AC251" s="351">
        <f t="shared" si="84"/>
        <v>0</v>
      </c>
      <c r="AD251" s="351">
        <f t="shared" si="84"/>
        <v>0</v>
      </c>
      <c r="AE251" s="351">
        <f t="shared" si="84"/>
        <v>0</v>
      </c>
      <c r="AF251" s="351">
        <f>AF229-AF250</f>
        <v>0</v>
      </c>
    </row>
    <row r="252" spans="1:72">
      <c r="A252" s="336"/>
      <c r="B252" s="316"/>
      <c r="C252" s="317"/>
      <c r="D252" s="317"/>
      <c r="E252" s="317"/>
      <c r="F252" s="317"/>
      <c r="G252" s="317"/>
      <c r="H252" s="317"/>
      <c r="I252" s="317"/>
      <c r="J252" s="317"/>
      <c r="K252" s="317"/>
      <c r="L252" s="317"/>
      <c r="M252" s="317"/>
      <c r="N252" s="317"/>
      <c r="O252" s="317"/>
      <c r="P252" s="317"/>
      <c r="Q252" s="317"/>
      <c r="R252" s="317"/>
      <c r="S252" s="317"/>
      <c r="T252" s="317"/>
      <c r="U252" s="317"/>
      <c r="V252" s="317"/>
      <c r="W252" s="317"/>
      <c r="X252" s="317"/>
      <c r="Y252" s="317"/>
      <c r="Z252" s="317"/>
      <c r="AA252" s="317"/>
      <c r="AB252" s="317"/>
      <c r="AC252" s="317"/>
      <c r="AD252" s="317"/>
      <c r="AE252" s="317"/>
      <c r="AF252" s="317"/>
    </row>
    <row r="253" spans="1:72" s="322" customFormat="1">
      <c r="A253" s="320" t="s">
        <v>317</v>
      </c>
      <c r="B253" s="28"/>
      <c r="C253" s="31"/>
      <c r="D253" s="31"/>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row>
    <row r="254" spans="1:72">
      <c r="A254" s="91"/>
    </row>
    <row r="255" spans="1:72" s="285" customFormat="1">
      <c r="A255" s="30" t="s">
        <v>31</v>
      </c>
      <c r="B255" s="57" t="s">
        <v>32</v>
      </c>
      <c r="C255" s="34" t="s">
        <v>33</v>
      </c>
      <c r="D255" s="34" t="s">
        <v>33</v>
      </c>
      <c r="E255" s="34" t="s">
        <v>33</v>
      </c>
      <c r="F255" s="34" t="s">
        <v>33</v>
      </c>
      <c r="G255" s="34" t="s">
        <v>33</v>
      </c>
      <c r="H255" s="34" t="s">
        <v>33</v>
      </c>
      <c r="I255" s="34" t="s">
        <v>33</v>
      </c>
      <c r="J255" s="34" t="s">
        <v>33</v>
      </c>
      <c r="K255" s="34" t="s">
        <v>33</v>
      </c>
      <c r="L255" s="34" t="s">
        <v>33</v>
      </c>
      <c r="M255" s="34" t="s">
        <v>33</v>
      </c>
      <c r="N255" s="34" t="s">
        <v>33</v>
      </c>
      <c r="O255" s="34" t="s">
        <v>33</v>
      </c>
      <c r="P255" s="34" t="s">
        <v>33</v>
      </c>
      <c r="Q255" s="34" t="s">
        <v>33</v>
      </c>
      <c r="R255" s="34" t="s">
        <v>33</v>
      </c>
      <c r="S255" s="34" t="s">
        <v>33</v>
      </c>
      <c r="T255" s="34" t="s">
        <v>33</v>
      </c>
      <c r="U255" s="34" t="s">
        <v>33</v>
      </c>
      <c r="V255" s="34" t="s">
        <v>33</v>
      </c>
      <c r="W255" s="34" t="s">
        <v>33</v>
      </c>
      <c r="X255" s="34" t="s">
        <v>33</v>
      </c>
      <c r="Y255" s="34" t="s">
        <v>33</v>
      </c>
      <c r="Z255" s="34" t="s">
        <v>33</v>
      </c>
      <c r="AA255" s="34" t="s">
        <v>33</v>
      </c>
      <c r="AB255" s="34" t="s">
        <v>33</v>
      </c>
      <c r="AC255" s="34" t="s">
        <v>33</v>
      </c>
      <c r="AD255" s="34" t="s">
        <v>33</v>
      </c>
      <c r="AE255" s="34" t="s">
        <v>33</v>
      </c>
      <c r="AF255" s="34" t="s">
        <v>33</v>
      </c>
    </row>
    <row r="256" spans="1:72">
      <c r="A256" s="3" t="s">
        <v>34</v>
      </c>
      <c r="B256" s="10" t="s">
        <v>266</v>
      </c>
      <c r="C256" s="40">
        <f t="shared" ref="C256:AE256" si="85">C257+C258+C261+C262+C263</f>
        <v>0</v>
      </c>
      <c r="D256" s="40">
        <f t="shared" si="85"/>
        <v>0</v>
      </c>
      <c r="E256" s="40">
        <f t="shared" si="85"/>
        <v>0</v>
      </c>
      <c r="F256" s="40">
        <f t="shared" si="85"/>
        <v>0</v>
      </c>
      <c r="G256" s="40">
        <f t="shared" si="85"/>
        <v>0</v>
      </c>
      <c r="H256" s="40">
        <f t="shared" si="85"/>
        <v>0</v>
      </c>
      <c r="I256" s="40">
        <f t="shared" si="85"/>
        <v>0</v>
      </c>
      <c r="J256" s="40">
        <f t="shared" si="85"/>
        <v>0</v>
      </c>
      <c r="K256" s="40">
        <f t="shared" si="85"/>
        <v>0</v>
      </c>
      <c r="L256" s="40">
        <f t="shared" si="85"/>
        <v>0</v>
      </c>
      <c r="M256" s="40">
        <f t="shared" si="85"/>
        <v>0</v>
      </c>
      <c r="N256" s="40">
        <f t="shared" si="85"/>
        <v>0</v>
      </c>
      <c r="O256" s="40">
        <f t="shared" si="85"/>
        <v>0</v>
      </c>
      <c r="P256" s="40">
        <f t="shared" si="85"/>
        <v>0</v>
      </c>
      <c r="Q256" s="40">
        <f t="shared" si="85"/>
        <v>0</v>
      </c>
      <c r="R256" s="40">
        <f t="shared" si="85"/>
        <v>0</v>
      </c>
      <c r="S256" s="40">
        <f t="shared" si="85"/>
        <v>0</v>
      </c>
      <c r="T256" s="40">
        <f t="shared" si="85"/>
        <v>0</v>
      </c>
      <c r="U256" s="40">
        <f t="shared" si="85"/>
        <v>0</v>
      </c>
      <c r="V256" s="40">
        <f t="shared" si="85"/>
        <v>0</v>
      </c>
      <c r="W256" s="40">
        <f t="shared" si="85"/>
        <v>0</v>
      </c>
      <c r="X256" s="40">
        <f t="shared" si="85"/>
        <v>0</v>
      </c>
      <c r="Y256" s="40">
        <f t="shared" si="85"/>
        <v>0</v>
      </c>
      <c r="Z256" s="40">
        <f t="shared" si="85"/>
        <v>0</v>
      </c>
      <c r="AA256" s="40">
        <f t="shared" si="85"/>
        <v>0</v>
      </c>
      <c r="AB256" s="40">
        <f t="shared" si="85"/>
        <v>0</v>
      </c>
      <c r="AC256" s="40">
        <f t="shared" si="85"/>
        <v>0</v>
      </c>
      <c r="AD256" s="40">
        <f t="shared" si="85"/>
        <v>0</v>
      </c>
      <c r="AE256" s="40">
        <f t="shared" si="85"/>
        <v>0</v>
      </c>
      <c r="AF256" s="40">
        <f>AF257+AF258+AF261+AF262+AF263</f>
        <v>0</v>
      </c>
    </row>
    <row r="257" spans="1:32">
      <c r="A257" s="323" t="s">
        <v>35</v>
      </c>
      <c r="B257" s="6" t="s">
        <v>267</v>
      </c>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row>
    <row r="258" spans="1:32">
      <c r="A258" s="323" t="s">
        <v>40</v>
      </c>
      <c r="B258" s="6" t="s">
        <v>268</v>
      </c>
      <c r="C258" s="42">
        <f t="shared" ref="C258:AE258" si="86">C259+C260</f>
        <v>0</v>
      </c>
      <c r="D258" s="42">
        <f t="shared" si="86"/>
        <v>0</v>
      </c>
      <c r="E258" s="42">
        <f t="shared" si="86"/>
        <v>0</v>
      </c>
      <c r="F258" s="42">
        <f t="shared" si="86"/>
        <v>0</v>
      </c>
      <c r="G258" s="42">
        <f t="shared" si="86"/>
        <v>0</v>
      </c>
      <c r="H258" s="42">
        <f t="shared" si="86"/>
        <v>0</v>
      </c>
      <c r="I258" s="42">
        <f t="shared" si="86"/>
        <v>0</v>
      </c>
      <c r="J258" s="42">
        <f t="shared" si="86"/>
        <v>0</v>
      </c>
      <c r="K258" s="42">
        <f t="shared" si="86"/>
        <v>0</v>
      </c>
      <c r="L258" s="42">
        <f t="shared" si="86"/>
        <v>0</v>
      </c>
      <c r="M258" s="42">
        <f t="shared" si="86"/>
        <v>0</v>
      </c>
      <c r="N258" s="42">
        <f t="shared" si="86"/>
        <v>0</v>
      </c>
      <c r="O258" s="42">
        <f t="shared" si="86"/>
        <v>0</v>
      </c>
      <c r="P258" s="42">
        <f t="shared" si="86"/>
        <v>0</v>
      </c>
      <c r="Q258" s="42">
        <f t="shared" si="86"/>
        <v>0</v>
      </c>
      <c r="R258" s="42">
        <f t="shared" si="86"/>
        <v>0</v>
      </c>
      <c r="S258" s="42">
        <f t="shared" si="86"/>
        <v>0</v>
      </c>
      <c r="T258" s="42">
        <f t="shared" si="86"/>
        <v>0</v>
      </c>
      <c r="U258" s="42">
        <f t="shared" si="86"/>
        <v>0</v>
      </c>
      <c r="V258" s="42">
        <f t="shared" si="86"/>
        <v>0</v>
      </c>
      <c r="W258" s="42">
        <f t="shared" si="86"/>
        <v>0</v>
      </c>
      <c r="X258" s="42">
        <f t="shared" si="86"/>
        <v>0</v>
      </c>
      <c r="Y258" s="42">
        <f t="shared" si="86"/>
        <v>0</v>
      </c>
      <c r="Z258" s="42">
        <f t="shared" si="86"/>
        <v>0</v>
      </c>
      <c r="AA258" s="42">
        <f t="shared" si="86"/>
        <v>0</v>
      </c>
      <c r="AB258" s="42">
        <f t="shared" si="86"/>
        <v>0</v>
      </c>
      <c r="AC258" s="42">
        <f t="shared" si="86"/>
        <v>0</v>
      </c>
      <c r="AD258" s="42">
        <f t="shared" si="86"/>
        <v>0</v>
      </c>
      <c r="AE258" s="42">
        <f t="shared" si="86"/>
        <v>0</v>
      </c>
      <c r="AF258" s="42">
        <f>AF259+AF260</f>
        <v>0</v>
      </c>
    </row>
    <row r="259" spans="1:32">
      <c r="A259" s="323" t="s">
        <v>36</v>
      </c>
      <c r="B259" s="324" t="s">
        <v>269</v>
      </c>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row>
    <row r="260" spans="1:32">
      <c r="A260" s="323" t="s">
        <v>39</v>
      </c>
      <c r="B260" s="324" t="s">
        <v>270</v>
      </c>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row>
    <row r="261" spans="1:32">
      <c r="A261" s="323" t="s">
        <v>66</v>
      </c>
      <c r="B261" s="6" t="s">
        <v>271</v>
      </c>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row>
    <row r="262" spans="1:32">
      <c r="A262" s="323" t="s">
        <v>67</v>
      </c>
      <c r="B262" s="6" t="s">
        <v>272</v>
      </c>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row>
    <row r="263" spans="1:32">
      <c r="A263" s="323" t="s">
        <v>68</v>
      </c>
      <c r="B263" s="6" t="s">
        <v>273</v>
      </c>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row>
    <row r="264" spans="1:32">
      <c r="A264" s="3" t="s">
        <v>59</v>
      </c>
      <c r="B264" s="10" t="s">
        <v>274</v>
      </c>
      <c r="C264" s="40">
        <f t="shared" ref="C264:AE264" si="87">C265+C266+C267+C270</f>
        <v>0</v>
      </c>
      <c r="D264" s="40">
        <f t="shared" si="87"/>
        <v>0</v>
      </c>
      <c r="E264" s="40">
        <f t="shared" si="87"/>
        <v>0</v>
      </c>
      <c r="F264" s="40">
        <f t="shared" si="87"/>
        <v>0</v>
      </c>
      <c r="G264" s="40">
        <f t="shared" si="87"/>
        <v>0</v>
      </c>
      <c r="H264" s="40">
        <f t="shared" si="87"/>
        <v>0</v>
      </c>
      <c r="I264" s="40">
        <f t="shared" si="87"/>
        <v>0</v>
      </c>
      <c r="J264" s="40">
        <f t="shared" si="87"/>
        <v>0</v>
      </c>
      <c r="K264" s="40">
        <f t="shared" si="87"/>
        <v>0</v>
      </c>
      <c r="L264" s="40">
        <f t="shared" si="87"/>
        <v>0</v>
      </c>
      <c r="M264" s="40">
        <f t="shared" si="87"/>
        <v>0</v>
      </c>
      <c r="N264" s="40">
        <f t="shared" si="87"/>
        <v>0</v>
      </c>
      <c r="O264" s="40">
        <f t="shared" si="87"/>
        <v>0</v>
      </c>
      <c r="P264" s="40">
        <f t="shared" si="87"/>
        <v>0</v>
      </c>
      <c r="Q264" s="40">
        <f t="shared" si="87"/>
        <v>0</v>
      </c>
      <c r="R264" s="40">
        <f t="shared" si="87"/>
        <v>0</v>
      </c>
      <c r="S264" s="40">
        <f t="shared" si="87"/>
        <v>0</v>
      </c>
      <c r="T264" s="40">
        <f t="shared" si="87"/>
        <v>0</v>
      </c>
      <c r="U264" s="40">
        <f t="shared" si="87"/>
        <v>0</v>
      </c>
      <c r="V264" s="40">
        <f t="shared" si="87"/>
        <v>0</v>
      </c>
      <c r="W264" s="40">
        <f t="shared" si="87"/>
        <v>0</v>
      </c>
      <c r="X264" s="40">
        <f t="shared" si="87"/>
        <v>0</v>
      </c>
      <c r="Y264" s="40">
        <f t="shared" si="87"/>
        <v>0</v>
      </c>
      <c r="Z264" s="40">
        <f t="shared" si="87"/>
        <v>0</v>
      </c>
      <c r="AA264" s="40">
        <f t="shared" si="87"/>
        <v>0</v>
      </c>
      <c r="AB264" s="40">
        <f t="shared" si="87"/>
        <v>0</v>
      </c>
      <c r="AC264" s="40">
        <f t="shared" si="87"/>
        <v>0</v>
      </c>
      <c r="AD264" s="40">
        <f t="shared" si="87"/>
        <v>0</v>
      </c>
      <c r="AE264" s="40">
        <f t="shared" si="87"/>
        <v>0</v>
      </c>
      <c r="AF264" s="40">
        <f>AF265+AF266+AF267+AF270</f>
        <v>0</v>
      </c>
    </row>
    <row r="265" spans="1:32">
      <c r="A265" s="323" t="s">
        <v>35</v>
      </c>
      <c r="B265" s="6" t="s">
        <v>275</v>
      </c>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row>
    <row r="266" spans="1:32">
      <c r="A266" s="323" t="s">
        <v>40</v>
      </c>
      <c r="B266" s="6" t="s">
        <v>276</v>
      </c>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row>
    <row r="267" spans="1:32">
      <c r="A267" s="323" t="s">
        <v>66</v>
      </c>
      <c r="B267" s="6" t="s">
        <v>277</v>
      </c>
      <c r="C267" s="42">
        <f t="shared" ref="C267:AE267" si="88">C268+C269</f>
        <v>0</v>
      </c>
      <c r="D267" s="42">
        <f t="shared" si="88"/>
        <v>0</v>
      </c>
      <c r="E267" s="42">
        <f t="shared" si="88"/>
        <v>0</v>
      </c>
      <c r="F267" s="42">
        <f t="shared" si="88"/>
        <v>0</v>
      </c>
      <c r="G267" s="42">
        <f t="shared" si="88"/>
        <v>0</v>
      </c>
      <c r="H267" s="42">
        <f t="shared" si="88"/>
        <v>0</v>
      </c>
      <c r="I267" s="42">
        <f t="shared" si="88"/>
        <v>0</v>
      </c>
      <c r="J267" s="42">
        <f t="shared" si="88"/>
        <v>0</v>
      </c>
      <c r="K267" s="42">
        <f t="shared" si="88"/>
        <v>0</v>
      </c>
      <c r="L267" s="42">
        <f t="shared" si="88"/>
        <v>0</v>
      </c>
      <c r="M267" s="42">
        <f t="shared" si="88"/>
        <v>0</v>
      </c>
      <c r="N267" s="42">
        <f t="shared" si="88"/>
        <v>0</v>
      </c>
      <c r="O267" s="42">
        <f t="shared" si="88"/>
        <v>0</v>
      </c>
      <c r="P267" s="42">
        <f t="shared" si="88"/>
        <v>0</v>
      </c>
      <c r="Q267" s="42">
        <f t="shared" si="88"/>
        <v>0</v>
      </c>
      <c r="R267" s="42">
        <f t="shared" si="88"/>
        <v>0</v>
      </c>
      <c r="S267" s="42">
        <f t="shared" si="88"/>
        <v>0</v>
      </c>
      <c r="T267" s="42">
        <f t="shared" si="88"/>
        <v>0</v>
      </c>
      <c r="U267" s="42">
        <f t="shared" si="88"/>
        <v>0</v>
      </c>
      <c r="V267" s="42">
        <f t="shared" si="88"/>
        <v>0</v>
      </c>
      <c r="W267" s="42">
        <f t="shared" si="88"/>
        <v>0</v>
      </c>
      <c r="X267" s="42">
        <f t="shared" si="88"/>
        <v>0</v>
      </c>
      <c r="Y267" s="42">
        <f t="shared" si="88"/>
        <v>0</v>
      </c>
      <c r="Z267" s="42">
        <f t="shared" si="88"/>
        <v>0</v>
      </c>
      <c r="AA267" s="42">
        <f t="shared" si="88"/>
        <v>0</v>
      </c>
      <c r="AB267" s="42">
        <f t="shared" si="88"/>
        <v>0</v>
      </c>
      <c r="AC267" s="42">
        <f t="shared" si="88"/>
        <v>0</v>
      </c>
      <c r="AD267" s="42">
        <f t="shared" si="88"/>
        <v>0</v>
      </c>
      <c r="AE267" s="42">
        <f t="shared" si="88"/>
        <v>0</v>
      </c>
      <c r="AF267" s="42">
        <f>AF268+AF269</f>
        <v>0</v>
      </c>
    </row>
    <row r="268" spans="1:32">
      <c r="A268" s="323" t="s">
        <v>36</v>
      </c>
      <c r="B268" s="324" t="s">
        <v>278</v>
      </c>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row>
    <row r="269" spans="1:32">
      <c r="A269" s="325" t="s">
        <v>39</v>
      </c>
      <c r="B269" s="326" t="s">
        <v>279</v>
      </c>
      <c r="C269" s="315">
        <f t="shared" ref="C269:AF269" si="89">C172</f>
        <v>0</v>
      </c>
      <c r="D269" s="315">
        <f t="shared" si="89"/>
        <v>0</v>
      </c>
      <c r="E269" s="315">
        <f t="shared" si="89"/>
        <v>0</v>
      </c>
      <c r="F269" s="315">
        <f t="shared" si="89"/>
        <v>0</v>
      </c>
      <c r="G269" s="315">
        <f t="shared" si="89"/>
        <v>0</v>
      </c>
      <c r="H269" s="315">
        <f t="shared" si="89"/>
        <v>0</v>
      </c>
      <c r="I269" s="315">
        <f t="shared" si="89"/>
        <v>0</v>
      </c>
      <c r="J269" s="315">
        <f t="shared" si="89"/>
        <v>0</v>
      </c>
      <c r="K269" s="315">
        <f t="shared" si="89"/>
        <v>0</v>
      </c>
      <c r="L269" s="315">
        <f t="shared" si="89"/>
        <v>0</v>
      </c>
      <c r="M269" s="315">
        <f t="shared" si="89"/>
        <v>0</v>
      </c>
      <c r="N269" s="315">
        <f t="shared" si="89"/>
        <v>0</v>
      </c>
      <c r="O269" s="315">
        <f t="shared" si="89"/>
        <v>0</v>
      </c>
      <c r="P269" s="315">
        <f t="shared" si="89"/>
        <v>0</v>
      </c>
      <c r="Q269" s="315">
        <f t="shared" si="89"/>
        <v>0</v>
      </c>
      <c r="R269" s="315">
        <f t="shared" si="89"/>
        <v>0</v>
      </c>
      <c r="S269" s="315">
        <f t="shared" si="89"/>
        <v>0</v>
      </c>
      <c r="T269" s="315">
        <f t="shared" si="89"/>
        <v>0</v>
      </c>
      <c r="U269" s="315">
        <f t="shared" si="89"/>
        <v>0</v>
      </c>
      <c r="V269" s="315">
        <f t="shared" si="89"/>
        <v>0</v>
      </c>
      <c r="W269" s="315">
        <f t="shared" si="89"/>
        <v>0</v>
      </c>
      <c r="X269" s="315">
        <f t="shared" si="89"/>
        <v>0</v>
      </c>
      <c r="Y269" s="315">
        <f t="shared" si="89"/>
        <v>0</v>
      </c>
      <c r="Z269" s="315">
        <f t="shared" si="89"/>
        <v>0</v>
      </c>
      <c r="AA269" s="315">
        <f t="shared" si="89"/>
        <v>0</v>
      </c>
      <c r="AB269" s="315">
        <f t="shared" si="89"/>
        <v>0</v>
      </c>
      <c r="AC269" s="315">
        <f t="shared" si="89"/>
        <v>0</v>
      </c>
      <c r="AD269" s="315">
        <f t="shared" si="89"/>
        <v>0</v>
      </c>
      <c r="AE269" s="315">
        <f t="shared" si="89"/>
        <v>0</v>
      </c>
      <c r="AF269" s="315">
        <f t="shared" si="89"/>
        <v>0</v>
      </c>
    </row>
    <row r="270" spans="1:32">
      <c r="A270" s="323" t="s">
        <v>67</v>
      </c>
      <c r="B270" s="6" t="s">
        <v>280</v>
      </c>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row>
    <row r="271" spans="1:32">
      <c r="A271" s="2"/>
      <c r="B271" s="327" t="s">
        <v>281</v>
      </c>
      <c r="C271" s="39">
        <f>C256+C264</f>
        <v>0</v>
      </c>
      <c r="D271" s="39">
        <f t="shared" ref="D271:AE271" si="90">D256+D264</f>
        <v>0</v>
      </c>
      <c r="E271" s="39">
        <f t="shared" si="90"/>
        <v>0</v>
      </c>
      <c r="F271" s="39">
        <f t="shared" si="90"/>
        <v>0</v>
      </c>
      <c r="G271" s="39">
        <f t="shared" si="90"/>
        <v>0</v>
      </c>
      <c r="H271" s="39">
        <f t="shared" si="90"/>
        <v>0</v>
      </c>
      <c r="I271" s="39">
        <f t="shared" si="90"/>
        <v>0</v>
      </c>
      <c r="J271" s="39">
        <f t="shared" si="90"/>
        <v>0</v>
      </c>
      <c r="K271" s="39">
        <f t="shared" si="90"/>
        <v>0</v>
      </c>
      <c r="L271" s="39">
        <f t="shared" si="90"/>
        <v>0</v>
      </c>
      <c r="M271" s="39">
        <f t="shared" si="90"/>
        <v>0</v>
      </c>
      <c r="N271" s="39">
        <f t="shared" si="90"/>
        <v>0</v>
      </c>
      <c r="O271" s="39">
        <f t="shared" si="90"/>
        <v>0</v>
      </c>
      <c r="P271" s="39">
        <f t="shared" si="90"/>
        <v>0</v>
      </c>
      <c r="Q271" s="39">
        <f t="shared" si="90"/>
        <v>0</v>
      </c>
      <c r="R271" s="39">
        <f t="shared" si="90"/>
        <v>0</v>
      </c>
      <c r="S271" s="39">
        <f t="shared" si="90"/>
        <v>0</v>
      </c>
      <c r="T271" s="39">
        <f t="shared" si="90"/>
        <v>0</v>
      </c>
      <c r="U271" s="39">
        <f t="shared" si="90"/>
        <v>0</v>
      </c>
      <c r="V271" s="39">
        <f t="shared" si="90"/>
        <v>0</v>
      </c>
      <c r="W271" s="39">
        <f t="shared" si="90"/>
        <v>0</v>
      </c>
      <c r="X271" s="39">
        <f t="shared" si="90"/>
        <v>0</v>
      </c>
      <c r="Y271" s="39">
        <f t="shared" si="90"/>
        <v>0</v>
      </c>
      <c r="Z271" s="39">
        <f t="shared" si="90"/>
        <v>0</v>
      </c>
      <c r="AA271" s="39">
        <f t="shared" si="90"/>
        <v>0</v>
      </c>
      <c r="AB271" s="39">
        <f t="shared" si="90"/>
        <v>0</v>
      </c>
      <c r="AC271" s="39">
        <f t="shared" si="90"/>
        <v>0</v>
      </c>
      <c r="AD271" s="39">
        <f t="shared" si="90"/>
        <v>0</v>
      </c>
      <c r="AE271" s="39">
        <f t="shared" si="90"/>
        <v>0</v>
      </c>
      <c r="AF271" s="39">
        <f>AF256+AF264</f>
        <v>0</v>
      </c>
    </row>
    <row r="272" spans="1:32">
      <c r="A272" s="16"/>
      <c r="B272" s="65" t="s">
        <v>282</v>
      </c>
      <c r="C272" s="328"/>
      <c r="D272" s="328"/>
      <c r="E272" s="328"/>
      <c r="F272" s="328"/>
      <c r="G272" s="328"/>
      <c r="H272" s="328"/>
      <c r="I272" s="328"/>
      <c r="J272" s="328"/>
      <c r="K272" s="328"/>
      <c r="L272" s="328"/>
      <c r="M272" s="328"/>
      <c r="N272" s="328"/>
      <c r="O272" s="328"/>
      <c r="P272" s="328"/>
      <c r="Q272" s="328"/>
      <c r="R272" s="328"/>
      <c r="S272" s="328"/>
      <c r="T272" s="328"/>
      <c r="U272" s="328"/>
      <c r="V272" s="328"/>
      <c r="W272" s="328"/>
      <c r="X272" s="328"/>
      <c r="Y272" s="328"/>
      <c r="Z272" s="328"/>
      <c r="AA272" s="328"/>
      <c r="AB272" s="328"/>
      <c r="AC272" s="328"/>
      <c r="AD272" s="328"/>
      <c r="AE272" s="328"/>
      <c r="AF272" s="328"/>
    </row>
    <row r="273" spans="1:32">
      <c r="A273" s="3" t="s">
        <v>34</v>
      </c>
      <c r="B273" s="10" t="s">
        <v>283</v>
      </c>
      <c r="C273" s="40">
        <f t="shared" ref="C273:AE273" si="91">SUM(C274:C279)</f>
        <v>0</v>
      </c>
      <c r="D273" s="40">
        <f t="shared" si="91"/>
        <v>0</v>
      </c>
      <c r="E273" s="40">
        <f t="shared" si="91"/>
        <v>0</v>
      </c>
      <c r="F273" s="40">
        <f t="shared" si="91"/>
        <v>0</v>
      </c>
      <c r="G273" s="40">
        <f t="shared" si="91"/>
        <v>0</v>
      </c>
      <c r="H273" s="40">
        <f t="shared" si="91"/>
        <v>0</v>
      </c>
      <c r="I273" s="40">
        <f t="shared" si="91"/>
        <v>0</v>
      </c>
      <c r="J273" s="40">
        <f t="shared" si="91"/>
        <v>0</v>
      </c>
      <c r="K273" s="40">
        <f t="shared" si="91"/>
        <v>0</v>
      </c>
      <c r="L273" s="40">
        <f t="shared" si="91"/>
        <v>0</v>
      </c>
      <c r="M273" s="40">
        <f t="shared" si="91"/>
        <v>0</v>
      </c>
      <c r="N273" s="40">
        <f t="shared" si="91"/>
        <v>0</v>
      </c>
      <c r="O273" s="40">
        <f t="shared" si="91"/>
        <v>0</v>
      </c>
      <c r="P273" s="40">
        <f t="shared" si="91"/>
        <v>0</v>
      </c>
      <c r="Q273" s="40">
        <f t="shared" si="91"/>
        <v>0</v>
      </c>
      <c r="R273" s="40">
        <f t="shared" si="91"/>
        <v>0</v>
      </c>
      <c r="S273" s="40">
        <f t="shared" si="91"/>
        <v>0</v>
      </c>
      <c r="T273" s="40">
        <f t="shared" si="91"/>
        <v>0</v>
      </c>
      <c r="U273" s="40">
        <f t="shared" si="91"/>
        <v>0</v>
      </c>
      <c r="V273" s="40">
        <f t="shared" si="91"/>
        <v>0</v>
      </c>
      <c r="W273" s="40">
        <f t="shared" si="91"/>
        <v>0</v>
      </c>
      <c r="X273" s="40">
        <f t="shared" si="91"/>
        <v>0</v>
      </c>
      <c r="Y273" s="40">
        <f t="shared" si="91"/>
        <v>0</v>
      </c>
      <c r="Z273" s="40">
        <f t="shared" si="91"/>
        <v>0</v>
      </c>
      <c r="AA273" s="40">
        <f t="shared" si="91"/>
        <v>0</v>
      </c>
      <c r="AB273" s="40">
        <f t="shared" si="91"/>
        <v>0</v>
      </c>
      <c r="AC273" s="40">
        <f t="shared" si="91"/>
        <v>0</v>
      </c>
      <c r="AD273" s="40">
        <f t="shared" si="91"/>
        <v>0</v>
      </c>
      <c r="AE273" s="40">
        <f t="shared" si="91"/>
        <v>0</v>
      </c>
      <c r="AF273" s="40">
        <f>SUM(AF274:AF279)</f>
        <v>0</v>
      </c>
    </row>
    <row r="274" spans="1:32">
      <c r="A274" s="323" t="s">
        <v>35</v>
      </c>
      <c r="B274" s="6" t="s">
        <v>284</v>
      </c>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row>
    <row r="275" spans="1:32">
      <c r="A275" s="323" t="s">
        <v>40</v>
      </c>
      <c r="B275" s="6" t="s">
        <v>285</v>
      </c>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row>
    <row r="276" spans="1:32">
      <c r="A276" s="323" t="s">
        <v>66</v>
      </c>
      <c r="B276" s="6" t="s">
        <v>286</v>
      </c>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row>
    <row r="277" spans="1:32">
      <c r="A277" s="323" t="s">
        <v>67</v>
      </c>
      <c r="B277" s="6" t="s">
        <v>287</v>
      </c>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row>
    <row r="278" spans="1:32">
      <c r="A278" s="323" t="s">
        <v>68</v>
      </c>
      <c r="B278" s="6" t="s">
        <v>288</v>
      </c>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row>
    <row r="279" spans="1:32">
      <c r="A279" s="323" t="s">
        <v>289</v>
      </c>
      <c r="B279" s="6" t="s">
        <v>290</v>
      </c>
      <c r="C279" s="42">
        <f>C65</f>
        <v>0</v>
      </c>
      <c r="D279" s="42">
        <f t="shared" ref="D279:AE279" si="92">D65</f>
        <v>0</v>
      </c>
      <c r="E279" s="42">
        <f t="shared" si="92"/>
        <v>0</v>
      </c>
      <c r="F279" s="42">
        <f t="shared" si="92"/>
        <v>0</v>
      </c>
      <c r="G279" s="42">
        <f t="shared" si="92"/>
        <v>0</v>
      </c>
      <c r="H279" s="42">
        <f t="shared" si="92"/>
        <v>0</v>
      </c>
      <c r="I279" s="42">
        <f t="shared" si="92"/>
        <v>0</v>
      </c>
      <c r="J279" s="42">
        <f t="shared" si="92"/>
        <v>0</v>
      </c>
      <c r="K279" s="42">
        <f t="shared" si="92"/>
        <v>0</v>
      </c>
      <c r="L279" s="42">
        <f t="shared" si="92"/>
        <v>0</v>
      </c>
      <c r="M279" s="42">
        <f t="shared" si="92"/>
        <v>0</v>
      </c>
      <c r="N279" s="42">
        <f t="shared" si="92"/>
        <v>0</v>
      </c>
      <c r="O279" s="42">
        <f t="shared" si="92"/>
        <v>0</v>
      </c>
      <c r="P279" s="42">
        <f t="shared" si="92"/>
        <v>0</v>
      </c>
      <c r="Q279" s="42">
        <f t="shared" si="92"/>
        <v>0</v>
      </c>
      <c r="R279" s="42">
        <f t="shared" si="92"/>
        <v>0</v>
      </c>
      <c r="S279" s="42">
        <f t="shared" si="92"/>
        <v>0</v>
      </c>
      <c r="T279" s="42">
        <f t="shared" si="92"/>
        <v>0</v>
      </c>
      <c r="U279" s="42">
        <f t="shared" si="92"/>
        <v>0</v>
      </c>
      <c r="V279" s="42">
        <f t="shared" si="92"/>
        <v>0</v>
      </c>
      <c r="W279" s="42">
        <f t="shared" si="92"/>
        <v>0</v>
      </c>
      <c r="X279" s="42">
        <f t="shared" si="92"/>
        <v>0</v>
      </c>
      <c r="Y279" s="42">
        <f t="shared" si="92"/>
        <v>0</v>
      </c>
      <c r="Z279" s="42">
        <f t="shared" si="92"/>
        <v>0</v>
      </c>
      <c r="AA279" s="42">
        <f t="shared" si="92"/>
        <v>0</v>
      </c>
      <c r="AB279" s="42">
        <f t="shared" si="92"/>
        <v>0</v>
      </c>
      <c r="AC279" s="42">
        <f t="shared" si="92"/>
        <v>0</v>
      </c>
      <c r="AD279" s="42">
        <f t="shared" si="92"/>
        <v>0</v>
      </c>
      <c r="AE279" s="42">
        <f t="shared" si="92"/>
        <v>0</v>
      </c>
      <c r="AF279" s="42">
        <f>AF65</f>
        <v>0</v>
      </c>
    </row>
    <row r="280" spans="1:32" s="282" customFormat="1">
      <c r="A280" s="329" t="s">
        <v>59</v>
      </c>
      <c r="B280" s="10" t="s">
        <v>291</v>
      </c>
      <c r="C280" s="40">
        <f>C281+C282+C285+C289</f>
        <v>0</v>
      </c>
      <c r="D280" s="40">
        <f t="shared" ref="D280:AE280" si="93">D281+D282+D285+D289</f>
        <v>0</v>
      </c>
      <c r="E280" s="40">
        <f t="shared" si="93"/>
        <v>0</v>
      </c>
      <c r="F280" s="40">
        <f t="shared" si="93"/>
        <v>0</v>
      </c>
      <c r="G280" s="40">
        <f t="shared" si="93"/>
        <v>0</v>
      </c>
      <c r="H280" s="40">
        <f t="shared" si="93"/>
        <v>0</v>
      </c>
      <c r="I280" s="40">
        <f t="shared" si="93"/>
        <v>0</v>
      </c>
      <c r="J280" s="40">
        <f t="shared" si="93"/>
        <v>0</v>
      </c>
      <c r="K280" s="40">
        <f t="shared" si="93"/>
        <v>0</v>
      </c>
      <c r="L280" s="40">
        <f t="shared" si="93"/>
        <v>0</v>
      </c>
      <c r="M280" s="40">
        <f t="shared" si="93"/>
        <v>0</v>
      </c>
      <c r="N280" s="40">
        <f t="shared" si="93"/>
        <v>0</v>
      </c>
      <c r="O280" s="40">
        <f t="shared" si="93"/>
        <v>0</v>
      </c>
      <c r="P280" s="40">
        <f t="shared" si="93"/>
        <v>0</v>
      </c>
      <c r="Q280" s="40">
        <f t="shared" si="93"/>
        <v>0</v>
      </c>
      <c r="R280" s="40">
        <f t="shared" si="93"/>
        <v>0</v>
      </c>
      <c r="S280" s="40">
        <f t="shared" si="93"/>
        <v>0</v>
      </c>
      <c r="T280" s="40">
        <f t="shared" si="93"/>
        <v>0</v>
      </c>
      <c r="U280" s="40">
        <f t="shared" si="93"/>
        <v>0</v>
      </c>
      <c r="V280" s="40">
        <f t="shared" si="93"/>
        <v>0</v>
      </c>
      <c r="W280" s="40">
        <f t="shared" si="93"/>
        <v>0</v>
      </c>
      <c r="X280" s="40">
        <f t="shared" si="93"/>
        <v>0</v>
      </c>
      <c r="Y280" s="40">
        <f t="shared" si="93"/>
        <v>0</v>
      </c>
      <c r="Z280" s="40">
        <f t="shared" si="93"/>
        <v>0</v>
      </c>
      <c r="AA280" s="40">
        <f t="shared" si="93"/>
        <v>0</v>
      </c>
      <c r="AB280" s="40">
        <f t="shared" si="93"/>
        <v>0</v>
      </c>
      <c r="AC280" s="40">
        <f t="shared" si="93"/>
        <v>0</v>
      </c>
      <c r="AD280" s="40">
        <f t="shared" si="93"/>
        <v>0</v>
      </c>
      <c r="AE280" s="40">
        <f t="shared" si="93"/>
        <v>0</v>
      </c>
      <c r="AF280" s="40">
        <f>AF281+AF282+AF285+AF289</f>
        <v>0</v>
      </c>
    </row>
    <row r="281" spans="1:32">
      <c r="A281" s="323" t="s">
        <v>35</v>
      </c>
      <c r="B281" s="6" t="s">
        <v>292</v>
      </c>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c r="A282" s="323" t="s">
        <v>40</v>
      </c>
      <c r="B282" s="6" t="s">
        <v>293</v>
      </c>
      <c r="C282" s="42">
        <f>SUM(C283:C284)</f>
        <v>0</v>
      </c>
      <c r="D282" s="42">
        <f t="shared" ref="D282:AE282" si="94">SUM(D283:D284)</f>
        <v>0</v>
      </c>
      <c r="E282" s="42">
        <f t="shared" si="94"/>
        <v>0</v>
      </c>
      <c r="F282" s="42">
        <f t="shared" si="94"/>
        <v>0</v>
      </c>
      <c r="G282" s="42">
        <f t="shared" si="94"/>
        <v>0</v>
      </c>
      <c r="H282" s="42">
        <f t="shared" si="94"/>
        <v>0</v>
      </c>
      <c r="I282" s="42">
        <f t="shared" si="94"/>
        <v>0</v>
      </c>
      <c r="J282" s="42">
        <f t="shared" si="94"/>
        <v>0</v>
      </c>
      <c r="K282" s="42">
        <f t="shared" si="94"/>
        <v>0</v>
      </c>
      <c r="L282" s="42">
        <f t="shared" si="94"/>
        <v>0</v>
      </c>
      <c r="M282" s="42">
        <f t="shared" si="94"/>
        <v>0</v>
      </c>
      <c r="N282" s="42">
        <f t="shared" si="94"/>
        <v>0</v>
      </c>
      <c r="O282" s="42">
        <f t="shared" si="94"/>
        <v>0</v>
      </c>
      <c r="P282" s="42">
        <f t="shared" si="94"/>
        <v>0</v>
      </c>
      <c r="Q282" s="42">
        <f t="shared" si="94"/>
        <v>0</v>
      </c>
      <c r="R282" s="42">
        <f t="shared" si="94"/>
        <v>0</v>
      </c>
      <c r="S282" s="42">
        <f t="shared" si="94"/>
        <v>0</v>
      </c>
      <c r="T282" s="42">
        <f t="shared" si="94"/>
        <v>0</v>
      </c>
      <c r="U282" s="42">
        <f t="shared" si="94"/>
        <v>0</v>
      </c>
      <c r="V282" s="42">
        <f t="shared" si="94"/>
        <v>0</v>
      </c>
      <c r="W282" s="42">
        <f t="shared" si="94"/>
        <v>0</v>
      </c>
      <c r="X282" s="42">
        <f t="shared" si="94"/>
        <v>0</v>
      </c>
      <c r="Y282" s="42">
        <f t="shared" si="94"/>
        <v>0</v>
      </c>
      <c r="Z282" s="42">
        <f t="shared" si="94"/>
        <v>0</v>
      </c>
      <c r="AA282" s="42">
        <f t="shared" si="94"/>
        <v>0</v>
      </c>
      <c r="AB282" s="42">
        <f t="shared" si="94"/>
        <v>0</v>
      </c>
      <c r="AC282" s="42">
        <f t="shared" si="94"/>
        <v>0</v>
      </c>
      <c r="AD282" s="42">
        <f t="shared" si="94"/>
        <v>0</v>
      </c>
      <c r="AE282" s="42">
        <f t="shared" si="94"/>
        <v>0</v>
      </c>
      <c r="AF282" s="42">
        <f>SUM(AF283:AF284)</f>
        <v>0</v>
      </c>
    </row>
    <row r="283" spans="1:32">
      <c r="A283" s="348" t="s">
        <v>36</v>
      </c>
      <c r="B283" s="324" t="s">
        <v>294</v>
      </c>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c r="A284" s="348" t="s">
        <v>39</v>
      </c>
      <c r="B284" s="324" t="s">
        <v>295</v>
      </c>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c r="A285" s="323" t="s">
        <v>66</v>
      </c>
      <c r="B285" s="6" t="s">
        <v>296</v>
      </c>
      <c r="C285" s="42">
        <f>SUM(C286:C288)</f>
        <v>0</v>
      </c>
      <c r="D285" s="42">
        <f t="shared" ref="D285:AE285" si="95">SUM(D286:D288)</f>
        <v>0</v>
      </c>
      <c r="E285" s="42">
        <f t="shared" si="95"/>
        <v>0</v>
      </c>
      <c r="F285" s="42">
        <f t="shared" si="95"/>
        <v>0</v>
      </c>
      <c r="G285" s="42">
        <f t="shared" si="95"/>
        <v>0</v>
      </c>
      <c r="H285" s="42">
        <f t="shared" si="95"/>
        <v>0</v>
      </c>
      <c r="I285" s="42">
        <f t="shared" si="95"/>
        <v>0</v>
      </c>
      <c r="J285" s="42">
        <f t="shared" si="95"/>
        <v>0</v>
      </c>
      <c r="K285" s="42">
        <f t="shared" si="95"/>
        <v>0</v>
      </c>
      <c r="L285" s="42">
        <f t="shared" si="95"/>
        <v>0</v>
      </c>
      <c r="M285" s="42">
        <f t="shared" si="95"/>
        <v>0</v>
      </c>
      <c r="N285" s="42">
        <f t="shared" si="95"/>
        <v>0</v>
      </c>
      <c r="O285" s="42">
        <f t="shared" si="95"/>
        <v>0</v>
      </c>
      <c r="P285" s="42">
        <f t="shared" si="95"/>
        <v>0</v>
      </c>
      <c r="Q285" s="42">
        <f t="shared" si="95"/>
        <v>0</v>
      </c>
      <c r="R285" s="42">
        <f t="shared" si="95"/>
        <v>0</v>
      </c>
      <c r="S285" s="42">
        <f t="shared" si="95"/>
        <v>0</v>
      </c>
      <c r="T285" s="42">
        <f t="shared" si="95"/>
        <v>0</v>
      </c>
      <c r="U285" s="42">
        <f t="shared" si="95"/>
        <v>0</v>
      </c>
      <c r="V285" s="42">
        <f t="shared" si="95"/>
        <v>0</v>
      </c>
      <c r="W285" s="42">
        <f t="shared" si="95"/>
        <v>0</v>
      </c>
      <c r="X285" s="42">
        <f t="shared" si="95"/>
        <v>0</v>
      </c>
      <c r="Y285" s="42">
        <f t="shared" si="95"/>
        <v>0</v>
      </c>
      <c r="Z285" s="42">
        <f t="shared" si="95"/>
        <v>0</v>
      </c>
      <c r="AA285" s="42">
        <f t="shared" si="95"/>
        <v>0</v>
      </c>
      <c r="AB285" s="42">
        <f t="shared" si="95"/>
        <v>0</v>
      </c>
      <c r="AC285" s="42">
        <f t="shared" si="95"/>
        <v>0</v>
      </c>
      <c r="AD285" s="42">
        <f t="shared" si="95"/>
        <v>0</v>
      </c>
      <c r="AE285" s="42">
        <f t="shared" si="95"/>
        <v>0</v>
      </c>
      <c r="AF285" s="42">
        <f>SUM(AF286:AF288)</f>
        <v>0</v>
      </c>
    </row>
    <row r="286" spans="1:32">
      <c r="A286" s="348" t="s">
        <v>36</v>
      </c>
      <c r="B286" s="324" t="s">
        <v>297</v>
      </c>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c r="A287" s="348" t="s">
        <v>39</v>
      </c>
      <c r="B287" s="324" t="s">
        <v>294</v>
      </c>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c r="A288" s="348" t="s">
        <v>53</v>
      </c>
      <c r="B288" s="324" t="s">
        <v>298</v>
      </c>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c r="A289" s="323" t="s">
        <v>67</v>
      </c>
      <c r="B289" s="6" t="s">
        <v>299</v>
      </c>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c r="A290" s="340"/>
      <c r="B290" s="327" t="s">
        <v>302</v>
      </c>
      <c r="C290" s="341">
        <f>C273+C280</f>
        <v>0</v>
      </c>
      <c r="D290" s="341">
        <f t="shared" ref="D290:AE290" si="96">D273+D280</f>
        <v>0</v>
      </c>
      <c r="E290" s="341">
        <f t="shared" si="96"/>
        <v>0</v>
      </c>
      <c r="F290" s="341">
        <f t="shared" si="96"/>
        <v>0</v>
      </c>
      <c r="G290" s="341">
        <f t="shared" si="96"/>
        <v>0</v>
      </c>
      <c r="H290" s="341">
        <f t="shared" si="96"/>
        <v>0</v>
      </c>
      <c r="I290" s="341">
        <f t="shared" si="96"/>
        <v>0</v>
      </c>
      <c r="J290" s="341">
        <f t="shared" si="96"/>
        <v>0</v>
      </c>
      <c r="K290" s="341">
        <f t="shared" si="96"/>
        <v>0</v>
      </c>
      <c r="L290" s="341">
        <f t="shared" si="96"/>
        <v>0</v>
      </c>
      <c r="M290" s="341">
        <f t="shared" si="96"/>
        <v>0</v>
      </c>
      <c r="N290" s="341">
        <f t="shared" si="96"/>
        <v>0</v>
      </c>
      <c r="O290" s="341">
        <f t="shared" si="96"/>
        <v>0</v>
      </c>
      <c r="P290" s="341">
        <f t="shared" si="96"/>
        <v>0</v>
      </c>
      <c r="Q290" s="341">
        <f t="shared" si="96"/>
        <v>0</v>
      </c>
      <c r="R290" s="341">
        <f t="shared" si="96"/>
        <v>0</v>
      </c>
      <c r="S290" s="341">
        <f t="shared" si="96"/>
        <v>0</v>
      </c>
      <c r="T290" s="341">
        <f t="shared" si="96"/>
        <v>0</v>
      </c>
      <c r="U290" s="341">
        <f t="shared" si="96"/>
        <v>0</v>
      </c>
      <c r="V290" s="341">
        <f t="shared" si="96"/>
        <v>0</v>
      </c>
      <c r="W290" s="341">
        <f t="shared" si="96"/>
        <v>0</v>
      </c>
      <c r="X290" s="341">
        <f t="shared" si="96"/>
        <v>0</v>
      </c>
      <c r="Y290" s="341">
        <f t="shared" si="96"/>
        <v>0</v>
      </c>
      <c r="Z290" s="341">
        <f t="shared" si="96"/>
        <v>0</v>
      </c>
      <c r="AA290" s="341">
        <f t="shared" si="96"/>
        <v>0</v>
      </c>
      <c r="AB290" s="341">
        <f t="shared" si="96"/>
        <v>0</v>
      </c>
      <c r="AC290" s="341">
        <f t="shared" si="96"/>
        <v>0</v>
      </c>
      <c r="AD290" s="341">
        <f t="shared" si="96"/>
        <v>0</v>
      </c>
      <c r="AE290" s="341">
        <f t="shared" si="96"/>
        <v>0</v>
      </c>
      <c r="AF290" s="341">
        <f>AF273+AF280</f>
        <v>0</v>
      </c>
    </row>
    <row r="291" spans="1:32" s="56" customFormat="1">
      <c r="A291" s="349"/>
      <c r="B291" s="350" t="s">
        <v>303</v>
      </c>
      <c r="C291" s="351">
        <f>C271-C290</f>
        <v>0</v>
      </c>
      <c r="D291" s="351">
        <f t="shared" ref="D291:AE291" si="97">D271-D290</f>
        <v>0</v>
      </c>
      <c r="E291" s="351">
        <f t="shared" si="97"/>
        <v>0</v>
      </c>
      <c r="F291" s="351">
        <f t="shared" si="97"/>
        <v>0</v>
      </c>
      <c r="G291" s="351">
        <f t="shared" si="97"/>
        <v>0</v>
      </c>
      <c r="H291" s="351">
        <f t="shared" si="97"/>
        <v>0</v>
      </c>
      <c r="I291" s="351">
        <f t="shared" si="97"/>
        <v>0</v>
      </c>
      <c r="J291" s="351">
        <f t="shared" si="97"/>
        <v>0</v>
      </c>
      <c r="K291" s="351">
        <f t="shared" si="97"/>
        <v>0</v>
      </c>
      <c r="L291" s="351">
        <f t="shared" si="97"/>
        <v>0</v>
      </c>
      <c r="M291" s="351">
        <f t="shared" si="97"/>
        <v>0</v>
      </c>
      <c r="N291" s="351">
        <f t="shared" si="97"/>
        <v>0</v>
      </c>
      <c r="O291" s="351">
        <f t="shared" si="97"/>
        <v>0</v>
      </c>
      <c r="P291" s="351">
        <f t="shared" si="97"/>
        <v>0</v>
      </c>
      <c r="Q291" s="351">
        <f t="shared" si="97"/>
        <v>0</v>
      </c>
      <c r="R291" s="351">
        <f t="shared" si="97"/>
        <v>0</v>
      </c>
      <c r="S291" s="351">
        <f t="shared" si="97"/>
        <v>0</v>
      </c>
      <c r="T291" s="351">
        <f t="shared" si="97"/>
        <v>0</v>
      </c>
      <c r="U291" s="351">
        <f t="shared" si="97"/>
        <v>0</v>
      </c>
      <c r="V291" s="351">
        <f t="shared" si="97"/>
        <v>0</v>
      </c>
      <c r="W291" s="351">
        <f t="shared" si="97"/>
        <v>0</v>
      </c>
      <c r="X291" s="351">
        <f t="shared" si="97"/>
        <v>0</v>
      </c>
      <c r="Y291" s="351">
        <f t="shared" si="97"/>
        <v>0</v>
      </c>
      <c r="Z291" s="351">
        <f t="shared" si="97"/>
        <v>0</v>
      </c>
      <c r="AA291" s="351">
        <f t="shared" si="97"/>
        <v>0</v>
      </c>
      <c r="AB291" s="351">
        <f t="shared" si="97"/>
        <v>0</v>
      </c>
      <c r="AC291" s="351">
        <f t="shared" si="97"/>
        <v>0</v>
      </c>
      <c r="AD291" s="351">
        <f t="shared" si="97"/>
        <v>0</v>
      </c>
      <c r="AE291" s="351">
        <f t="shared" si="97"/>
        <v>0</v>
      </c>
      <c r="AF291" s="351">
        <f>AF271-AF290</f>
        <v>0</v>
      </c>
    </row>
    <row r="292" spans="1:32">
      <c r="A292" s="336"/>
      <c r="B292" s="316"/>
      <c r="C292" s="317"/>
      <c r="D292" s="317"/>
      <c r="E292" s="317"/>
      <c r="F292" s="317"/>
      <c r="G292" s="317"/>
      <c r="H292" s="317"/>
      <c r="I292" s="317"/>
      <c r="J292" s="317"/>
      <c r="K292" s="317"/>
      <c r="L292" s="317"/>
      <c r="M292" s="317"/>
      <c r="N292" s="317"/>
      <c r="O292" s="317"/>
      <c r="P292" s="317"/>
      <c r="Q292" s="317"/>
      <c r="R292" s="317"/>
      <c r="S292" s="317"/>
      <c r="T292" s="317"/>
      <c r="U292" s="317"/>
      <c r="V292" s="317"/>
      <c r="W292" s="317"/>
      <c r="X292" s="317"/>
      <c r="Y292" s="317"/>
      <c r="Z292" s="317"/>
      <c r="AA292" s="317"/>
      <c r="AB292" s="317"/>
      <c r="AC292" s="317"/>
      <c r="AD292" s="317"/>
      <c r="AE292" s="317"/>
      <c r="AF292" s="317"/>
    </row>
    <row r="293" spans="1:32" s="322" customFormat="1">
      <c r="A293" s="320" t="s">
        <v>318</v>
      </c>
      <c r="B293" s="28"/>
      <c r="C293" s="31"/>
      <c r="D293" s="31"/>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row>
    <row r="294" spans="1:32">
      <c r="A294" s="91"/>
    </row>
    <row r="295" spans="1:32" s="285" customFormat="1">
      <c r="A295" s="30" t="s">
        <v>31</v>
      </c>
      <c r="B295" s="57" t="s">
        <v>32</v>
      </c>
      <c r="C295" s="34" t="s">
        <v>33</v>
      </c>
      <c r="D295" s="34" t="s">
        <v>33</v>
      </c>
      <c r="E295" s="34" t="s">
        <v>33</v>
      </c>
      <c r="F295" s="34" t="s">
        <v>33</v>
      </c>
      <c r="G295" s="34" t="s">
        <v>33</v>
      </c>
      <c r="H295" s="34" t="s">
        <v>33</v>
      </c>
      <c r="I295" s="34" t="s">
        <v>33</v>
      </c>
      <c r="J295" s="34" t="s">
        <v>33</v>
      </c>
      <c r="K295" s="34" t="s">
        <v>33</v>
      </c>
      <c r="L295" s="34" t="s">
        <v>33</v>
      </c>
      <c r="M295" s="34" t="s">
        <v>33</v>
      </c>
      <c r="N295" s="34" t="s">
        <v>33</v>
      </c>
      <c r="O295" s="34" t="s">
        <v>33</v>
      </c>
      <c r="P295" s="34" t="s">
        <v>33</v>
      </c>
      <c r="Q295" s="34" t="s">
        <v>33</v>
      </c>
      <c r="R295" s="34" t="s">
        <v>33</v>
      </c>
      <c r="S295" s="34" t="s">
        <v>33</v>
      </c>
      <c r="T295" s="34" t="s">
        <v>33</v>
      </c>
      <c r="U295" s="34" t="s">
        <v>33</v>
      </c>
      <c r="V295" s="34" t="s">
        <v>33</v>
      </c>
      <c r="W295" s="34" t="s">
        <v>33</v>
      </c>
      <c r="X295" s="34" t="s">
        <v>33</v>
      </c>
      <c r="Y295" s="34" t="s">
        <v>33</v>
      </c>
      <c r="Z295" s="34" t="s">
        <v>33</v>
      </c>
      <c r="AA295" s="34" t="s">
        <v>33</v>
      </c>
      <c r="AB295" s="34" t="s">
        <v>33</v>
      </c>
      <c r="AC295" s="34" t="s">
        <v>33</v>
      </c>
      <c r="AD295" s="34" t="s">
        <v>33</v>
      </c>
      <c r="AE295" s="34" t="s">
        <v>33</v>
      </c>
      <c r="AF295" s="34" t="s">
        <v>33</v>
      </c>
    </row>
    <row r="296" spans="1:32">
      <c r="A296" s="3" t="s">
        <v>34</v>
      </c>
      <c r="B296" s="10" t="s">
        <v>266</v>
      </c>
      <c r="C296" s="40">
        <f t="shared" ref="C296:AE296" si="98">C297+C298+C301+C302+C303</f>
        <v>0</v>
      </c>
      <c r="D296" s="40">
        <f t="shared" si="98"/>
        <v>0</v>
      </c>
      <c r="E296" s="40">
        <f t="shared" si="98"/>
        <v>0</v>
      </c>
      <c r="F296" s="40">
        <f t="shared" si="98"/>
        <v>0</v>
      </c>
      <c r="G296" s="40">
        <f t="shared" si="98"/>
        <v>0</v>
      </c>
      <c r="H296" s="40">
        <f t="shared" si="98"/>
        <v>0</v>
      </c>
      <c r="I296" s="40">
        <f t="shared" si="98"/>
        <v>0</v>
      </c>
      <c r="J296" s="40">
        <f t="shared" si="98"/>
        <v>0</v>
      </c>
      <c r="K296" s="40">
        <f t="shared" si="98"/>
        <v>0</v>
      </c>
      <c r="L296" s="40">
        <f t="shared" si="98"/>
        <v>0</v>
      </c>
      <c r="M296" s="40">
        <f t="shared" si="98"/>
        <v>0</v>
      </c>
      <c r="N296" s="40">
        <f t="shared" si="98"/>
        <v>0</v>
      </c>
      <c r="O296" s="40">
        <f t="shared" si="98"/>
        <v>0</v>
      </c>
      <c r="P296" s="40">
        <f t="shared" si="98"/>
        <v>0</v>
      </c>
      <c r="Q296" s="40">
        <f t="shared" si="98"/>
        <v>0</v>
      </c>
      <c r="R296" s="40">
        <f t="shared" si="98"/>
        <v>0</v>
      </c>
      <c r="S296" s="40">
        <f t="shared" si="98"/>
        <v>0</v>
      </c>
      <c r="T296" s="40">
        <f t="shared" si="98"/>
        <v>0</v>
      </c>
      <c r="U296" s="40">
        <f t="shared" si="98"/>
        <v>0</v>
      </c>
      <c r="V296" s="40">
        <f t="shared" si="98"/>
        <v>0</v>
      </c>
      <c r="W296" s="40">
        <f t="shared" si="98"/>
        <v>0</v>
      </c>
      <c r="X296" s="40">
        <f t="shared" si="98"/>
        <v>0</v>
      </c>
      <c r="Y296" s="40">
        <f t="shared" si="98"/>
        <v>0</v>
      </c>
      <c r="Z296" s="40">
        <f t="shared" si="98"/>
        <v>0</v>
      </c>
      <c r="AA296" s="40">
        <f t="shared" si="98"/>
        <v>0</v>
      </c>
      <c r="AB296" s="40">
        <f t="shared" si="98"/>
        <v>0</v>
      </c>
      <c r="AC296" s="40">
        <f t="shared" si="98"/>
        <v>0</v>
      </c>
      <c r="AD296" s="40">
        <f t="shared" si="98"/>
        <v>0</v>
      </c>
      <c r="AE296" s="40">
        <f t="shared" si="98"/>
        <v>0</v>
      </c>
      <c r="AF296" s="40">
        <f>AF297+AF298+AF301+AF302+AF303</f>
        <v>0</v>
      </c>
    </row>
    <row r="297" spans="1:32">
      <c r="A297" s="323" t="s">
        <v>35</v>
      </c>
      <c r="B297" s="6" t="s">
        <v>267</v>
      </c>
      <c r="C297" s="42">
        <f t="shared" ref="C297:AE297" si="99">C257-C215</f>
        <v>0</v>
      </c>
      <c r="D297" s="42">
        <f t="shared" si="99"/>
        <v>0</v>
      </c>
      <c r="E297" s="42">
        <f t="shared" si="99"/>
        <v>0</v>
      </c>
      <c r="F297" s="42">
        <f t="shared" si="99"/>
        <v>0</v>
      </c>
      <c r="G297" s="42">
        <f t="shared" si="99"/>
        <v>0</v>
      </c>
      <c r="H297" s="42">
        <f t="shared" si="99"/>
        <v>0</v>
      </c>
      <c r="I297" s="42">
        <f t="shared" si="99"/>
        <v>0</v>
      </c>
      <c r="J297" s="42">
        <f t="shared" si="99"/>
        <v>0</v>
      </c>
      <c r="K297" s="42">
        <f t="shared" si="99"/>
        <v>0</v>
      </c>
      <c r="L297" s="42">
        <f t="shared" si="99"/>
        <v>0</v>
      </c>
      <c r="M297" s="42">
        <f t="shared" si="99"/>
        <v>0</v>
      </c>
      <c r="N297" s="42">
        <f t="shared" si="99"/>
        <v>0</v>
      </c>
      <c r="O297" s="42">
        <f t="shared" si="99"/>
        <v>0</v>
      </c>
      <c r="P297" s="42">
        <f t="shared" si="99"/>
        <v>0</v>
      </c>
      <c r="Q297" s="42">
        <f t="shared" si="99"/>
        <v>0</v>
      </c>
      <c r="R297" s="42">
        <f t="shared" si="99"/>
        <v>0</v>
      </c>
      <c r="S297" s="42">
        <f t="shared" si="99"/>
        <v>0</v>
      </c>
      <c r="T297" s="42">
        <f t="shared" si="99"/>
        <v>0</v>
      </c>
      <c r="U297" s="42">
        <f t="shared" si="99"/>
        <v>0</v>
      </c>
      <c r="V297" s="42">
        <f t="shared" si="99"/>
        <v>0</v>
      </c>
      <c r="W297" s="42">
        <f t="shared" si="99"/>
        <v>0</v>
      </c>
      <c r="X297" s="42">
        <f t="shared" si="99"/>
        <v>0</v>
      </c>
      <c r="Y297" s="42">
        <f t="shared" si="99"/>
        <v>0</v>
      </c>
      <c r="Z297" s="42">
        <f t="shared" si="99"/>
        <v>0</v>
      </c>
      <c r="AA297" s="42">
        <f t="shared" si="99"/>
        <v>0</v>
      </c>
      <c r="AB297" s="42">
        <f t="shared" si="99"/>
        <v>0</v>
      </c>
      <c r="AC297" s="42">
        <f t="shared" si="99"/>
        <v>0</v>
      </c>
      <c r="AD297" s="42">
        <f t="shared" si="99"/>
        <v>0</v>
      </c>
      <c r="AE297" s="42">
        <f t="shared" si="99"/>
        <v>0</v>
      </c>
      <c r="AF297" s="42">
        <f>AF257-AF215</f>
        <v>0</v>
      </c>
    </row>
    <row r="298" spans="1:32">
      <c r="A298" s="323" t="s">
        <v>40</v>
      </c>
      <c r="B298" s="6" t="s">
        <v>268</v>
      </c>
      <c r="C298" s="42">
        <f>C299+C300</f>
        <v>0</v>
      </c>
      <c r="D298" s="42">
        <f t="shared" ref="D298:AE298" si="100">D299+D300</f>
        <v>0</v>
      </c>
      <c r="E298" s="42">
        <f t="shared" si="100"/>
        <v>0</v>
      </c>
      <c r="F298" s="42">
        <f t="shared" si="100"/>
        <v>0</v>
      </c>
      <c r="G298" s="42">
        <f t="shared" si="100"/>
        <v>0</v>
      </c>
      <c r="H298" s="42">
        <f t="shared" si="100"/>
        <v>0</v>
      </c>
      <c r="I298" s="42">
        <f t="shared" si="100"/>
        <v>0</v>
      </c>
      <c r="J298" s="42">
        <f t="shared" si="100"/>
        <v>0</v>
      </c>
      <c r="K298" s="42">
        <f t="shared" si="100"/>
        <v>0</v>
      </c>
      <c r="L298" s="42">
        <f t="shared" si="100"/>
        <v>0</v>
      </c>
      <c r="M298" s="42">
        <f t="shared" si="100"/>
        <v>0</v>
      </c>
      <c r="N298" s="42">
        <f t="shared" si="100"/>
        <v>0</v>
      </c>
      <c r="O298" s="42">
        <f t="shared" si="100"/>
        <v>0</v>
      </c>
      <c r="P298" s="42">
        <f t="shared" si="100"/>
        <v>0</v>
      </c>
      <c r="Q298" s="42">
        <f t="shared" si="100"/>
        <v>0</v>
      </c>
      <c r="R298" s="42">
        <f t="shared" si="100"/>
        <v>0</v>
      </c>
      <c r="S298" s="42">
        <f t="shared" si="100"/>
        <v>0</v>
      </c>
      <c r="T298" s="42">
        <f t="shared" si="100"/>
        <v>0</v>
      </c>
      <c r="U298" s="42">
        <f t="shared" si="100"/>
        <v>0</v>
      </c>
      <c r="V298" s="42">
        <f t="shared" si="100"/>
        <v>0</v>
      </c>
      <c r="W298" s="42">
        <f t="shared" si="100"/>
        <v>0</v>
      </c>
      <c r="X298" s="42">
        <f t="shared" si="100"/>
        <v>0</v>
      </c>
      <c r="Y298" s="42">
        <f t="shared" si="100"/>
        <v>0</v>
      </c>
      <c r="Z298" s="42">
        <f t="shared" si="100"/>
        <v>0</v>
      </c>
      <c r="AA298" s="42">
        <f t="shared" si="100"/>
        <v>0</v>
      </c>
      <c r="AB298" s="42">
        <f t="shared" si="100"/>
        <v>0</v>
      </c>
      <c r="AC298" s="42">
        <f t="shared" si="100"/>
        <v>0</v>
      </c>
      <c r="AD298" s="42">
        <f t="shared" si="100"/>
        <v>0</v>
      </c>
      <c r="AE298" s="42">
        <f t="shared" si="100"/>
        <v>0</v>
      </c>
      <c r="AF298" s="42">
        <f>AF299+AF300</f>
        <v>0</v>
      </c>
    </row>
    <row r="299" spans="1:32">
      <c r="A299" s="323" t="s">
        <v>36</v>
      </c>
      <c r="B299" s="324" t="s">
        <v>269</v>
      </c>
      <c r="C299" s="42">
        <f t="shared" ref="C299:AE303" si="101">C259-C217</f>
        <v>0</v>
      </c>
      <c r="D299" s="42">
        <f t="shared" si="101"/>
        <v>0</v>
      </c>
      <c r="E299" s="42">
        <f t="shared" si="101"/>
        <v>0</v>
      </c>
      <c r="F299" s="42">
        <f t="shared" si="101"/>
        <v>0</v>
      </c>
      <c r="G299" s="42">
        <f t="shared" si="101"/>
        <v>0</v>
      </c>
      <c r="H299" s="42">
        <f t="shared" si="101"/>
        <v>0</v>
      </c>
      <c r="I299" s="42">
        <f t="shared" si="101"/>
        <v>0</v>
      </c>
      <c r="J299" s="42">
        <f t="shared" si="101"/>
        <v>0</v>
      </c>
      <c r="K299" s="42">
        <f t="shared" si="101"/>
        <v>0</v>
      </c>
      <c r="L299" s="42">
        <f t="shared" si="101"/>
        <v>0</v>
      </c>
      <c r="M299" s="42">
        <f t="shared" si="101"/>
        <v>0</v>
      </c>
      <c r="N299" s="42">
        <f t="shared" si="101"/>
        <v>0</v>
      </c>
      <c r="O299" s="42">
        <f t="shared" si="101"/>
        <v>0</v>
      </c>
      <c r="P299" s="42">
        <f t="shared" si="101"/>
        <v>0</v>
      </c>
      <c r="Q299" s="42">
        <f t="shared" si="101"/>
        <v>0</v>
      </c>
      <c r="R299" s="42">
        <f t="shared" si="101"/>
        <v>0</v>
      </c>
      <c r="S299" s="42">
        <f t="shared" si="101"/>
        <v>0</v>
      </c>
      <c r="T299" s="42">
        <f t="shared" si="101"/>
        <v>0</v>
      </c>
      <c r="U299" s="42">
        <f t="shared" si="101"/>
        <v>0</v>
      </c>
      <c r="V299" s="42">
        <f t="shared" si="101"/>
        <v>0</v>
      </c>
      <c r="W299" s="42">
        <f t="shared" si="101"/>
        <v>0</v>
      </c>
      <c r="X299" s="42">
        <f t="shared" si="101"/>
        <v>0</v>
      </c>
      <c r="Y299" s="42">
        <f t="shared" si="101"/>
        <v>0</v>
      </c>
      <c r="Z299" s="42">
        <f t="shared" si="101"/>
        <v>0</v>
      </c>
      <c r="AA299" s="42">
        <f t="shared" si="101"/>
        <v>0</v>
      </c>
      <c r="AB299" s="42">
        <f t="shared" si="101"/>
        <v>0</v>
      </c>
      <c r="AC299" s="42">
        <f t="shared" si="101"/>
        <v>0</v>
      </c>
      <c r="AD299" s="42">
        <f t="shared" si="101"/>
        <v>0</v>
      </c>
      <c r="AE299" s="42">
        <f t="shared" si="101"/>
        <v>0</v>
      </c>
      <c r="AF299" s="42">
        <f>AF259-AF217</f>
        <v>0</v>
      </c>
    </row>
    <row r="300" spans="1:32">
      <c r="A300" s="323" t="s">
        <v>39</v>
      </c>
      <c r="B300" s="324" t="s">
        <v>270</v>
      </c>
      <c r="C300" s="42">
        <f t="shared" si="101"/>
        <v>0</v>
      </c>
      <c r="D300" s="42">
        <f t="shared" si="101"/>
        <v>0</v>
      </c>
      <c r="E300" s="42">
        <f t="shared" si="101"/>
        <v>0</v>
      </c>
      <c r="F300" s="42">
        <f t="shared" si="101"/>
        <v>0</v>
      </c>
      <c r="G300" s="42">
        <f t="shared" si="101"/>
        <v>0</v>
      </c>
      <c r="H300" s="42">
        <f t="shared" si="101"/>
        <v>0</v>
      </c>
      <c r="I300" s="42">
        <f t="shared" si="101"/>
        <v>0</v>
      </c>
      <c r="J300" s="42">
        <f t="shared" si="101"/>
        <v>0</v>
      </c>
      <c r="K300" s="42">
        <f t="shared" si="101"/>
        <v>0</v>
      </c>
      <c r="L300" s="42">
        <f t="shared" si="101"/>
        <v>0</v>
      </c>
      <c r="M300" s="42">
        <f t="shared" si="101"/>
        <v>0</v>
      </c>
      <c r="N300" s="42">
        <f t="shared" si="101"/>
        <v>0</v>
      </c>
      <c r="O300" s="42">
        <f t="shared" si="101"/>
        <v>0</v>
      </c>
      <c r="P300" s="42">
        <f t="shared" si="101"/>
        <v>0</v>
      </c>
      <c r="Q300" s="42">
        <f t="shared" si="101"/>
        <v>0</v>
      </c>
      <c r="R300" s="42">
        <f t="shared" si="101"/>
        <v>0</v>
      </c>
      <c r="S300" s="42">
        <f t="shared" si="101"/>
        <v>0</v>
      </c>
      <c r="T300" s="42">
        <f t="shared" si="101"/>
        <v>0</v>
      </c>
      <c r="U300" s="42">
        <f t="shared" si="101"/>
        <v>0</v>
      </c>
      <c r="V300" s="42">
        <f t="shared" si="101"/>
        <v>0</v>
      </c>
      <c r="W300" s="42">
        <f t="shared" si="101"/>
        <v>0</v>
      </c>
      <c r="X300" s="42">
        <f t="shared" si="101"/>
        <v>0</v>
      </c>
      <c r="Y300" s="42">
        <f t="shared" si="101"/>
        <v>0</v>
      </c>
      <c r="Z300" s="42">
        <f t="shared" si="101"/>
        <v>0</v>
      </c>
      <c r="AA300" s="42">
        <f t="shared" si="101"/>
        <v>0</v>
      </c>
      <c r="AB300" s="42">
        <f t="shared" si="101"/>
        <v>0</v>
      </c>
      <c r="AC300" s="42">
        <f t="shared" si="101"/>
        <v>0</v>
      </c>
      <c r="AD300" s="42">
        <f t="shared" si="101"/>
        <v>0</v>
      </c>
      <c r="AE300" s="42">
        <f t="shared" si="101"/>
        <v>0</v>
      </c>
      <c r="AF300" s="42">
        <f>AF260-AF218</f>
        <v>0</v>
      </c>
    </row>
    <row r="301" spans="1:32">
      <c r="A301" s="323" t="s">
        <v>66</v>
      </c>
      <c r="B301" s="6" t="s">
        <v>271</v>
      </c>
      <c r="C301" s="42">
        <f t="shared" si="101"/>
        <v>0</v>
      </c>
      <c r="D301" s="42">
        <f t="shared" si="101"/>
        <v>0</v>
      </c>
      <c r="E301" s="42">
        <f t="shared" si="101"/>
        <v>0</v>
      </c>
      <c r="F301" s="42">
        <f t="shared" si="101"/>
        <v>0</v>
      </c>
      <c r="G301" s="42">
        <f t="shared" si="101"/>
        <v>0</v>
      </c>
      <c r="H301" s="42">
        <f t="shared" si="101"/>
        <v>0</v>
      </c>
      <c r="I301" s="42">
        <f t="shared" si="101"/>
        <v>0</v>
      </c>
      <c r="J301" s="42">
        <f t="shared" si="101"/>
        <v>0</v>
      </c>
      <c r="K301" s="42">
        <f t="shared" si="101"/>
        <v>0</v>
      </c>
      <c r="L301" s="42">
        <f t="shared" si="101"/>
        <v>0</v>
      </c>
      <c r="M301" s="42">
        <f t="shared" si="101"/>
        <v>0</v>
      </c>
      <c r="N301" s="42">
        <f t="shared" si="101"/>
        <v>0</v>
      </c>
      <c r="O301" s="42">
        <f t="shared" si="101"/>
        <v>0</v>
      </c>
      <c r="P301" s="42">
        <f t="shared" si="101"/>
        <v>0</v>
      </c>
      <c r="Q301" s="42">
        <f t="shared" si="101"/>
        <v>0</v>
      </c>
      <c r="R301" s="42">
        <f t="shared" si="101"/>
        <v>0</v>
      </c>
      <c r="S301" s="42">
        <f t="shared" si="101"/>
        <v>0</v>
      </c>
      <c r="T301" s="42">
        <f t="shared" si="101"/>
        <v>0</v>
      </c>
      <c r="U301" s="42">
        <f t="shared" si="101"/>
        <v>0</v>
      </c>
      <c r="V301" s="42">
        <f t="shared" si="101"/>
        <v>0</v>
      </c>
      <c r="W301" s="42">
        <f t="shared" si="101"/>
        <v>0</v>
      </c>
      <c r="X301" s="42">
        <f t="shared" si="101"/>
        <v>0</v>
      </c>
      <c r="Y301" s="42">
        <f t="shared" si="101"/>
        <v>0</v>
      </c>
      <c r="Z301" s="42">
        <f t="shared" si="101"/>
        <v>0</v>
      </c>
      <c r="AA301" s="42">
        <f t="shared" si="101"/>
        <v>0</v>
      </c>
      <c r="AB301" s="42">
        <f t="shared" si="101"/>
        <v>0</v>
      </c>
      <c r="AC301" s="42">
        <f t="shared" si="101"/>
        <v>0</v>
      </c>
      <c r="AD301" s="42">
        <f t="shared" si="101"/>
        <v>0</v>
      </c>
      <c r="AE301" s="42">
        <f t="shared" si="101"/>
        <v>0</v>
      </c>
      <c r="AF301" s="42">
        <f>AF261-AF219</f>
        <v>0</v>
      </c>
    </row>
    <row r="302" spans="1:32">
      <c r="A302" s="323" t="s">
        <v>67</v>
      </c>
      <c r="B302" s="6" t="s">
        <v>272</v>
      </c>
      <c r="C302" s="42">
        <f t="shared" si="101"/>
        <v>0</v>
      </c>
      <c r="D302" s="42">
        <f t="shared" si="101"/>
        <v>0</v>
      </c>
      <c r="E302" s="42">
        <f t="shared" si="101"/>
        <v>0</v>
      </c>
      <c r="F302" s="42">
        <f t="shared" si="101"/>
        <v>0</v>
      </c>
      <c r="G302" s="42">
        <f t="shared" si="101"/>
        <v>0</v>
      </c>
      <c r="H302" s="42">
        <f t="shared" si="101"/>
        <v>0</v>
      </c>
      <c r="I302" s="42">
        <f t="shared" si="101"/>
        <v>0</v>
      </c>
      <c r="J302" s="42">
        <f t="shared" si="101"/>
        <v>0</v>
      </c>
      <c r="K302" s="42">
        <f t="shared" si="101"/>
        <v>0</v>
      </c>
      <c r="L302" s="42">
        <f t="shared" si="101"/>
        <v>0</v>
      </c>
      <c r="M302" s="42">
        <f t="shared" si="101"/>
        <v>0</v>
      </c>
      <c r="N302" s="42">
        <f t="shared" si="101"/>
        <v>0</v>
      </c>
      <c r="O302" s="42">
        <f t="shared" si="101"/>
        <v>0</v>
      </c>
      <c r="P302" s="42">
        <f t="shared" si="101"/>
        <v>0</v>
      </c>
      <c r="Q302" s="42">
        <f t="shared" si="101"/>
        <v>0</v>
      </c>
      <c r="R302" s="42">
        <f t="shared" si="101"/>
        <v>0</v>
      </c>
      <c r="S302" s="42">
        <f t="shared" si="101"/>
        <v>0</v>
      </c>
      <c r="T302" s="42">
        <f t="shared" si="101"/>
        <v>0</v>
      </c>
      <c r="U302" s="42">
        <f t="shared" si="101"/>
        <v>0</v>
      </c>
      <c r="V302" s="42">
        <f t="shared" si="101"/>
        <v>0</v>
      </c>
      <c r="W302" s="42">
        <f t="shared" si="101"/>
        <v>0</v>
      </c>
      <c r="X302" s="42">
        <f t="shared" si="101"/>
        <v>0</v>
      </c>
      <c r="Y302" s="42">
        <f t="shared" si="101"/>
        <v>0</v>
      </c>
      <c r="Z302" s="42">
        <f t="shared" si="101"/>
        <v>0</v>
      </c>
      <c r="AA302" s="42">
        <f t="shared" si="101"/>
        <v>0</v>
      </c>
      <c r="AB302" s="42">
        <f t="shared" si="101"/>
        <v>0</v>
      </c>
      <c r="AC302" s="42">
        <f t="shared" si="101"/>
        <v>0</v>
      </c>
      <c r="AD302" s="42">
        <f t="shared" si="101"/>
        <v>0</v>
      </c>
      <c r="AE302" s="42">
        <f t="shared" si="101"/>
        <v>0</v>
      </c>
      <c r="AF302" s="42">
        <f>AF262-AF220</f>
        <v>0</v>
      </c>
    </row>
    <row r="303" spans="1:32">
      <c r="A303" s="323" t="s">
        <v>68</v>
      </c>
      <c r="B303" s="6" t="s">
        <v>273</v>
      </c>
      <c r="C303" s="42">
        <f t="shared" si="101"/>
        <v>0</v>
      </c>
      <c r="D303" s="42">
        <f t="shared" si="101"/>
        <v>0</v>
      </c>
      <c r="E303" s="42">
        <f t="shared" si="101"/>
        <v>0</v>
      </c>
      <c r="F303" s="42">
        <f t="shared" si="101"/>
        <v>0</v>
      </c>
      <c r="G303" s="42">
        <f t="shared" si="101"/>
        <v>0</v>
      </c>
      <c r="H303" s="42">
        <f t="shared" si="101"/>
        <v>0</v>
      </c>
      <c r="I303" s="42">
        <f t="shared" si="101"/>
        <v>0</v>
      </c>
      <c r="J303" s="42">
        <f t="shared" si="101"/>
        <v>0</v>
      </c>
      <c r="K303" s="42">
        <f t="shared" si="101"/>
        <v>0</v>
      </c>
      <c r="L303" s="42">
        <f t="shared" si="101"/>
        <v>0</v>
      </c>
      <c r="M303" s="42">
        <f t="shared" si="101"/>
        <v>0</v>
      </c>
      <c r="N303" s="42">
        <f t="shared" si="101"/>
        <v>0</v>
      </c>
      <c r="O303" s="42">
        <f t="shared" si="101"/>
        <v>0</v>
      </c>
      <c r="P303" s="42">
        <f t="shared" si="101"/>
        <v>0</v>
      </c>
      <c r="Q303" s="42">
        <f t="shared" si="101"/>
        <v>0</v>
      </c>
      <c r="R303" s="42">
        <f t="shared" si="101"/>
        <v>0</v>
      </c>
      <c r="S303" s="42">
        <f t="shared" si="101"/>
        <v>0</v>
      </c>
      <c r="T303" s="42">
        <f t="shared" si="101"/>
        <v>0</v>
      </c>
      <c r="U303" s="42">
        <f t="shared" si="101"/>
        <v>0</v>
      </c>
      <c r="V303" s="42">
        <f t="shared" si="101"/>
        <v>0</v>
      </c>
      <c r="W303" s="42">
        <f t="shared" si="101"/>
        <v>0</v>
      </c>
      <c r="X303" s="42">
        <f t="shared" si="101"/>
        <v>0</v>
      </c>
      <c r="Y303" s="42">
        <f t="shared" si="101"/>
        <v>0</v>
      </c>
      <c r="Z303" s="42">
        <f t="shared" si="101"/>
        <v>0</v>
      </c>
      <c r="AA303" s="42">
        <f t="shared" si="101"/>
        <v>0</v>
      </c>
      <c r="AB303" s="42">
        <f t="shared" si="101"/>
        <v>0</v>
      </c>
      <c r="AC303" s="42">
        <f t="shared" si="101"/>
        <v>0</v>
      </c>
      <c r="AD303" s="42">
        <f t="shared" si="101"/>
        <v>0</v>
      </c>
      <c r="AE303" s="42">
        <f t="shared" si="101"/>
        <v>0</v>
      </c>
      <c r="AF303" s="42">
        <f>AF263-AF221</f>
        <v>0</v>
      </c>
    </row>
    <row r="304" spans="1:32">
      <c r="A304" s="3" t="s">
        <v>59</v>
      </c>
      <c r="B304" s="10" t="s">
        <v>274</v>
      </c>
      <c r="C304" s="40">
        <f>C305+C306+C307+C310</f>
        <v>0</v>
      </c>
      <c r="D304" s="40">
        <f t="shared" ref="D304:AE304" si="102">D305+D306+D307+D310</f>
        <v>0</v>
      </c>
      <c r="E304" s="40">
        <f t="shared" si="102"/>
        <v>0</v>
      </c>
      <c r="F304" s="40">
        <f t="shared" si="102"/>
        <v>0</v>
      </c>
      <c r="G304" s="40">
        <f t="shared" si="102"/>
        <v>0</v>
      </c>
      <c r="H304" s="40">
        <f t="shared" si="102"/>
        <v>0</v>
      </c>
      <c r="I304" s="40">
        <f t="shared" si="102"/>
        <v>0</v>
      </c>
      <c r="J304" s="40">
        <f t="shared" si="102"/>
        <v>0</v>
      </c>
      <c r="K304" s="40">
        <f t="shared" si="102"/>
        <v>0</v>
      </c>
      <c r="L304" s="40">
        <f t="shared" si="102"/>
        <v>0</v>
      </c>
      <c r="M304" s="40">
        <f t="shared" si="102"/>
        <v>0</v>
      </c>
      <c r="N304" s="40">
        <f t="shared" si="102"/>
        <v>0</v>
      </c>
      <c r="O304" s="40">
        <f t="shared" si="102"/>
        <v>0</v>
      </c>
      <c r="P304" s="40">
        <f t="shared" si="102"/>
        <v>0</v>
      </c>
      <c r="Q304" s="40">
        <f t="shared" si="102"/>
        <v>0</v>
      </c>
      <c r="R304" s="40">
        <f t="shared" si="102"/>
        <v>0</v>
      </c>
      <c r="S304" s="40">
        <f t="shared" si="102"/>
        <v>0</v>
      </c>
      <c r="T304" s="40">
        <f t="shared" si="102"/>
        <v>0</v>
      </c>
      <c r="U304" s="40">
        <f t="shared" si="102"/>
        <v>0</v>
      </c>
      <c r="V304" s="40">
        <f t="shared" si="102"/>
        <v>0</v>
      </c>
      <c r="W304" s="40">
        <f t="shared" si="102"/>
        <v>0</v>
      </c>
      <c r="X304" s="40">
        <f t="shared" si="102"/>
        <v>0</v>
      </c>
      <c r="Y304" s="40">
        <f t="shared" si="102"/>
        <v>0</v>
      </c>
      <c r="Z304" s="40">
        <f t="shared" si="102"/>
        <v>0</v>
      </c>
      <c r="AA304" s="40">
        <f t="shared" si="102"/>
        <v>0</v>
      </c>
      <c r="AB304" s="40">
        <f t="shared" si="102"/>
        <v>0</v>
      </c>
      <c r="AC304" s="40">
        <f t="shared" si="102"/>
        <v>0</v>
      </c>
      <c r="AD304" s="40">
        <f t="shared" si="102"/>
        <v>0</v>
      </c>
      <c r="AE304" s="40">
        <f t="shared" si="102"/>
        <v>0</v>
      </c>
      <c r="AF304" s="40">
        <f>AF305+AF306+AF307+AF310</f>
        <v>0</v>
      </c>
    </row>
    <row r="305" spans="1:32">
      <c r="A305" s="323" t="s">
        <v>35</v>
      </c>
      <c r="B305" s="6" t="s">
        <v>275</v>
      </c>
      <c r="C305" s="42">
        <f t="shared" ref="C305:AE306" si="103">C265-C223</f>
        <v>0</v>
      </c>
      <c r="D305" s="42">
        <f t="shared" si="103"/>
        <v>0</v>
      </c>
      <c r="E305" s="42">
        <f t="shared" si="103"/>
        <v>0</v>
      </c>
      <c r="F305" s="42">
        <f t="shared" si="103"/>
        <v>0</v>
      </c>
      <c r="G305" s="42">
        <f t="shared" si="103"/>
        <v>0</v>
      </c>
      <c r="H305" s="42">
        <f t="shared" si="103"/>
        <v>0</v>
      </c>
      <c r="I305" s="42">
        <f t="shared" si="103"/>
        <v>0</v>
      </c>
      <c r="J305" s="42">
        <f t="shared" si="103"/>
        <v>0</v>
      </c>
      <c r="K305" s="42">
        <f t="shared" si="103"/>
        <v>0</v>
      </c>
      <c r="L305" s="42">
        <f t="shared" si="103"/>
        <v>0</v>
      </c>
      <c r="M305" s="42">
        <f t="shared" si="103"/>
        <v>0</v>
      </c>
      <c r="N305" s="42">
        <f t="shared" si="103"/>
        <v>0</v>
      </c>
      <c r="O305" s="42">
        <f t="shared" si="103"/>
        <v>0</v>
      </c>
      <c r="P305" s="42">
        <f t="shared" si="103"/>
        <v>0</v>
      </c>
      <c r="Q305" s="42">
        <f t="shared" si="103"/>
        <v>0</v>
      </c>
      <c r="R305" s="42">
        <f t="shared" si="103"/>
        <v>0</v>
      </c>
      <c r="S305" s="42">
        <f t="shared" si="103"/>
        <v>0</v>
      </c>
      <c r="T305" s="42">
        <f t="shared" si="103"/>
        <v>0</v>
      </c>
      <c r="U305" s="42">
        <f t="shared" si="103"/>
        <v>0</v>
      </c>
      <c r="V305" s="42">
        <f t="shared" si="103"/>
        <v>0</v>
      </c>
      <c r="W305" s="42">
        <f t="shared" si="103"/>
        <v>0</v>
      </c>
      <c r="X305" s="42">
        <f t="shared" si="103"/>
        <v>0</v>
      </c>
      <c r="Y305" s="42">
        <f t="shared" si="103"/>
        <v>0</v>
      </c>
      <c r="Z305" s="42">
        <f t="shared" si="103"/>
        <v>0</v>
      </c>
      <c r="AA305" s="42">
        <f t="shared" si="103"/>
        <v>0</v>
      </c>
      <c r="AB305" s="42">
        <f t="shared" si="103"/>
        <v>0</v>
      </c>
      <c r="AC305" s="42">
        <f t="shared" si="103"/>
        <v>0</v>
      </c>
      <c r="AD305" s="42">
        <f t="shared" si="103"/>
        <v>0</v>
      </c>
      <c r="AE305" s="42">
        <f t="shared" si="103"/>
        <v>0</v>
      </c>
      <c r="AF305" s="42">
        <f>AF265-AF223</f>
        <v>0</v>
      </c>
    </row>
    <row r="306" spans="1:32">
      <c r="A306" s="323" t="s">
        <v>40</v>
      </c>
      <c r="B306" s="6" t="s">
        <v>276</v>
      </c>
      <c r="C306" s="42">
        <f t="shared" si="103"/>
        <v>0</v>
      </c>
      <c r="D306" s="42">
        <f t="shared" si="103"/>
        <v>0</v>
      </c>
      <c r="E306" s="42">
        <f t="shared" si="103"/>
        <v>0</v>
      </c>
      <c r="F306" s="42">
        <f t="shared" si="103"/>
        <v>0</v>
      </c>
      <c r="G306" s="42">
        <f t="shared" si="103"/>
        <v>0</v>
      </c>
      <c r="H306" s="42">
        <f t="shared" si="103"/>
        <v>0</v>
      </c>
      <c r="I306" s="42">
        <f t="shared" si="103"/>
        <v>0</v>
      </c>
      <c r="J306" s="42">
        <f t="shared" si="103"/>
        <v>0</v>
      </c>
      <c r="K306" s="42">
        <f t="shared" si="103"/>
        <v>0</v>
      </c>
      <c r="L306" s="42">
        <f t="shared" si="103"/>
        <v>0</v>
      </c>
      <c r="M306" s="42">
        <f t="shared" si="103"/>
        <v>0</v>
      </c>
      <c r="N306" s="42">
        <f t="shared" si="103"/>
        <v>0</v>
      </c>
      <c r="O306" s="42">
        <f t="shared" si="103"/>
        <v>0</v>
      </c>
      <c r="P306" s="42">
        <f t="shared" si="103"/>
        <v>0</v>
      </c>
      <c r="Q306" s="42">
        <f t="shared" si="103"/>
        <v>0</v>
      </c>
      <c r="R306" s="42">
        <f t="shared" si="103"/>
        <v>0</v>
      </c>
      <c r="S306" s="42">
        <f t="shared" si="103"/>
        <v>0</v>
      </c>
      <c r="T306" s="42">
        <f t="shared" si="103"/>
        <v>0</v>
      </c>
      <c r="U306" s="42">
        <f t="shared" si="103"/>
        <v>0</v>
      </c>
      <c r="V306" s="42">
        <f t="shared" si="103"/>
        <v>0</v>
      </c>
      <c r="W306" s="42">
        <f t="shared" si="103"/>
        <v>0</v>
      </c>
      <c r="X306" s="42">
        <f t="shared" si="103"/>
        <v>0</v>
      </c>
      <c r="Y306" s="42">
        <f t="shared" si="103"/>
        <v>0</v>
      </c>
      <c r="Z306" s="42">
        <f t="shared" si="103"/>
        <v>0</v>
      </c>
      <c r="AA306" s="42">
        <f t="shared" si="103"/>
        <v>0</v>
      </c>
      <c r="AB306" s="42">
        <f t="shared" si="103"/>
        <v>0</v>
      </c>
      <c r="AC306" s="42">
        <f t="shared" si="103"/>
        <v>0</v>
      </c>
      <c r="AD306" s="42">
        <f t="shared" si="103"/>
        <v>0</v>
      </c>
      <c r="AE306" s="42">
        <f t="shared" si="103"/>
        <v>0</v>
      </c>
      <c r="AF306" s="42">
        <f>AF266-AF224</f>
        <v>0</v>
      </c>
    </row>
    <row r="307" spans="1:32">
      <c r="A307" s="323" t="s">
        <v>66</v>
      </c>
      <c r="B307" s="6" t="s">
        <v>277</v>
      </c>
      <c r="C307" s="42">
        <f t="shared" ref="C307:AE307" si="104">C308+C309</f>
        <v>0</v>
      </c>
      <c r="D307" s="42">
        <f t="shared" si="104"/>
        <v>0</v>
      </c>
      <c r="E307" s="42">
        <f t="shared" si="104"/>
        <v>0</v>
      </c>
      <c r="F307" s="42">
        <f t="shared" si="104"/>
        <v>0</v>
      </c>
      <c r="G307" s="42">
        <f t="shared" si="104"/>
        <v>0</v>
      </c>
      <c r="H307" s="42">
        <f t="shared" si="104"/>
        <v>0</v>
      </c>
      <c r="I307" s="42">
        <f t="shared" si="104"/>
        <v>0</v>
      </c>
      <c r="J307" s="42">
        <f t="shared" si="104"/>
        <v>0</v>
      </c>
      <c r="K307" s="42">
        <f t="shared" si="104"/>
        <v>0</v>
      </c>
      <c r="L307" s="42">
        <f t="shared" si="104"/>
        <v>0</v>
      </c>
      <c r="M307" s="42">
        <f t="shared" si="104"/>
        <v>0</v>
      </c>
      <c r="N307" s="42">
        <f t="shared" si="104"/>
        <v>0</v>
      </c>
      <c r="O307" s="42">
        <f t="shared" si="104"/>
        <v>0</v>
      </c>
      <c r="P307" s="42">
        <f t="shared" si="104"/>
        <v>0</v>
      </c>
      <c r="Q307" s="42">
        <f t="shared" si="104"/>
        <v>0</v>
      </c>
      <c r="R307" s="42">
        <f t="shared" si="104"/>
        <v>0</v>
      </c>
      <c r="S307" s="42">
        <f t="shared" si="104"/>
        <v>0</v>
      </c>
      <c r="T307" s="42">
        <f t="shared" si="104"/>
        <v>0</v>
      </c>
      <c r="U307" s="42">
        <f t="shared" si="104"/>
        <v>0</v>
      </c>
      <c r="V307" s="42">
        <f t="shared" si="104"/>
        <v>0</v>
      </c>
      <c r="W307" s="42">
        <f t="shared" si="104"/>
        <v>0</v>
      </c>
      <c r="X307" s="42">
        <f t="shared" si="104"/>
        <v>0</v>
      </c>
      <c r="Y307" s="42">
        <f t="shared" si="104"/>
        <v>0</v>
      </c>
      <c r="Z307" s="42">
        <f t="shared" si="104"/>
        <v>0</v>
      </c>
      <c r="AA307" s="42">
        <f t="shared" si="104"/>
        <v>0</v>
      </c>
      <c r="AB307" s="42">
        <f t="shared" si="104"/>
        <v>0</v>
      </c>
      <c r="AC307" s="42">
        <f t="shared" si="104"/>
        <v>0</v>
      </c>
      <c r="AD307" s="42">
        <f t="shared" si="104"/>
        <v>0</v>
      </c>
      <c r="AE307" s="42">
        <f t="shared" si="104"/>
        <v>0</v>
      </c>
      <c r="AF307" s="42">
        <f>AF308+AF309</f>
        <v>0</v>
      </c>
    </row>
    <row r="308" spans="1:32">
      <c r="A308" s="323" t="s">
        <v>36</v>
      </c>
      <c r="B308" s="324" t="s">
        <v>278</v>
      </c>
      <c r="C308" s="42">
        <f t="shared" ref="C308:AE308" si="105">C268-C226</f>
        <v>0</v>
      </c>
      <c r="D308" s="42">
        <f t="shared" si="105"/>
        <v>0</v>
      </c>
      <c r="E308" s="42">
        <f t="shared" si="105"/>
        <v>0</v>
      </c>
      <c r="F308" s="42">
        <f t="shared" si="105"/>
        <v>0</v>
      </c>
      <c r="G308" s="42">
        <f t="shared" si="105"/>
        <v>0</v>
      </c>
      <c r="H308" s="42">
        <f t="shared" si="105"/>
        <v>0</v>
      </c>
      <c r="I308" s="42">
        <f t="shared" si="105"/>
        <v>0</v>
      </c>
      <c r="J308" s="42">
        <f t="shared" si="105"/>
        <v>0</v>
      </c>
      <c r="K308" s="42">
        <f t="shared" si="105"/>
        <v>0</v>
      </c>
      <c r="L308" s="42">
        <f t="shared" si="105"/>
        <v>0</v>
      </c>
      <c r="M308" s="42">
        <f t="shared" si="105"/>
        <v>0</v>
      </c>
      <c r="N308" s="42">
        <f t="shared" si="105"/>
        <v>0</v>
      </c>
      <c r="O308" s="42">
        <f t="shared" si="105"/>
        <v>0</v>
      </c>
      <c r="P308" s="42">
        <f t="shared" si="105"/>
        <v>0</v>
      </c>
      <c r="Q308" s="42">
        <f t="shared" si="105"/>
        <v>0</v>
      </c>
      <c r="R308" s="42">
        <f t="shared" si="105"/>
        <v>0</v>
      </c>
      <c r="S308" s="42">
        <f t="shared" si="105"/>
        <v>0</v>
      </c>
      <c r="T308" s="42">
        <f t="shared" si="105"/>
        <v>0</v>
      </c>
      <c r="U308" s="42">
        <f t="shared" si="105"/>
        <v>0</v>
      </c>
      <c r="V308" s="42">
        <f t="shared" si="105"/>
        <v>0</v>
      </c>
      <c r="W308" s="42">
        <f t="shared" si="105"/>
        <v>0</v>
      </c>
      <c r="X308" s="42">
        <f t="shared" si="105"/>
        <v>0</v>
      </c>
      <c r="Y308" s="42">
        <f t="shared" si="105"/>
        <v>0</v>
      </c>
      <c r="Z308" s="42">
        <f t="shared" si="105"/>
        <v>0</v>
      </c>
      <c r="AA308" s="42">
        <f t="shared" si="105"/>
        <v>0</v>
      </c>
      <c r="AB308" s="42">
        <f t="shared" si="105"/>
        <v>0</v>
      </c>
      <c r="AC308" s="42">
        <f t="shared" si="105"/>
        <v>0</v>
      </c>
      <c r="AD308" s="42">
        <f t="shared" si="105"/>
        <v>0</v>
      </c>
      <c r="AE308" s="42">
        <f t="shared" si="105"/>
        <v>0</v>
      </c>
      <c r="AF308" s="42">
        <f>AF268-AF226</f>
        <v>0</v>
      </c>
    </row>
    <row r="309" spans="1:32">
      <c r="A309" s="325" t="s">
        <v>39</v>
      </c>
      <c r="B309" s="326" t="s">
        <v>279</v>
      </c>
      <c r="C309" s="315">
        <f t="shared" ref="C309:AF309" si="106">C209</f>
        <v>0</v>
      </c>
      <c r="D309" s="315">
        <f t="shared" si="106"/>
        <v>0</v>
      </c>
      <c r="E309" s="315">
        <f t="shared" si="106"/>
        <v>0</v>
      </c>
      <c r="F309" s="315">
        <f t="shared" si="106"/>
        <v>0</v>
      </c>
      <c r="G309" s="315">
        <f t="shared" si="106"/>
        <v>0</v>
      </c>
      <c r="H309" s="315">
        <f t="shared" si="106"/>
        <v>0</v>
      </c>
      <c r="I309" s="315">
        <f t="shared" si="106"/>
        <v>0</v>
      </c>
      <c r="J309" s="315">
        <f t="shared" si="106"/>
        <v>0</v>
      </c>
      <c r="K309" s="315">
        <f t="shared" si="106"/>
        <v>0</v>
      </c>
      <c r="L309" s="315">
        <f t="shared" si="106"/>
        <v>0</v>
      </c>
      <c r="M309" s="315">
        <f t="shared" si="106"/>
        <v>0</v>
      </c>
      <c r="N309" s="315">
        <f t="shared" si="106"/>
        <v>0</v>
      </c>
      <c r="O309" s="315">
        <f t="shared" si="106"/>
        <v>0</v>
      </c>
      <c r="P309" s="315">
        <f t="shared" si="106"/>
        <v>0</v>
      </c>
      <c r="Q309" s="315">
        <f t="shared" si="106"/>
        <v>0</v>
      </c>
      <c r="R309" s="315">
        <f t="shared" si="106"/>
        <v>0</v>
      </c>
      <c r="S309" s="315">
        <f t="shared" si="106"/>
        <v>0</v>
      </c>
      <c r="T309" s="315">
        <f t="shared" si="106"/>
        <v>0</v>
      </c>
      <c r="U309" s="315">
        <f t="shared" si="106"/>
        <v>0</v>
      </c>
      <c r="V309" s="315">
        <f t="shared" si="106"/>
        <v>0</v>
      </c>
      <c r="W309" s="315">
        <f t="shared" si="106"/>
        <v>0</v>
      </c>
      <c r="X309" s="315">
        <f t="shared" si="106"/>
        <v>0</v>
      </c>
      <c r="Y309" s="315">
        <f t="shared" si="106"/>
        <v>0</v>
      </c>
      <c r="Z309" s="315">
        <f t="shared" si="106"/>
        <v>0</v>
      </c>
      <c r="AA309" s="315">
        <f t="shared" si="106"/>
        <v>0</v>
      </c>
      <c r="AB309" s="315">
        <f t="shared" si="106"/>
        <v>0</v>
      </c>
      <c r="AC309" s="315">
        <f t="shared" si="106"/>
        <v>0</v>
      </c>
      <c r="AD309" s="315">
        <f t="shared" si="106"/>
        <v>0</v>
      </c>
      <c r="AE309" s="315">
        <f t="shared" si="106"/>
        <v>0</v>
      </c>
      <c r="AF309" s="315">
        <f t="shared" si="106"/>
        <v>0</v>
      </c>
    </row>
    <row r="310" spans="1:32">
      <c r="A310" s="323" t="s">
        <v>67</v>
      </c>
      <c r="B310" s="6" t="s">
        <v>280</v>
      </c>
      <c r="C310" s="42">
        <f t="shared" ref="C310:AE310" si="107">C270-C228</f>
        <v>0</v>
      </c>
      <c r="D310" s="42">
        <f t="shared" si="107"/>
        <v>0</v>
      </c>
      <c r="E310" s="42">
        <f t="shared" si="107"/>
        <v>0</v>
      </c>
      <c r="F310" s="42">
        <f t="shared" si="107"/>
        <v>0</v>
      </c>
      <c r="G310" s="42">
        <f t="shared" si="107"/>
        <v>0</v>
      </c>
      <c r="H310" s="42">
        <f t="shared" si="107"/>
        <v>0</v>
      </c>
      <c r="I310" s="42">
        <f t="shared" si="107"/>
        <v>0</v>
      </c>
      <c r="J310" s="42">
        <f t="shared" si="107"/>
        <v>0</v>
      </c>
      <c r="K310" s="42">
        <f t="shared" si="107"/>
        <v>0</v>
      </c>
      <c r="L310" s="42">
        <f t="shared" si="107"/>
        <v>0</v>
      </c>
      <c r="M310" s="42">
        <f t="shared" si="107"/>
        <v>0</v>
      </c>
      <c r="N310" s="42">
        <f t="shared" si="107"/>
        <v>0</v>
      </c>
      <c r="O310" s="42">
        <f t="shared" si="107"/>
        <v>0</v>
      </c>
      <c r="P310" s="42">
        <f t="shared" si="107"/>
        <v>0</v>
      </c>
      <c r="Q310" s="42">
        <f t="shared" si="107"/>
        <v>0</v>
      </c>
      <c r="R310" s="42">
        <f t="shared" si="107"/>
        <v>0</v>
      </c>
      <c r="S310" s="42">
        <f t="shared" si="107"/>
        <v>0</v>
      </c>
      <c r="T310" s="42">
        <f t="shared" si="107"/>
        <v>0</v>
      </c>
      <c r="U310" s="42">
        <f t="shared" si="107"/>
        <v>0</v>
      </c>
      <c r="V310" s="42">
        <f t="shared" si="107"/>
        <v>0</v>
      </c>
      <c r="W310" s="42">
        <f t="shared" si="107"/>
        <v>0</v>
      </c>
      <c r="X310" s="42">
        <f t="shared" si="107"/>
        <v>0</v>
      </c>
      <c r="Y310" s="42">
        <f t="shared" si="107"/>
        <v>0</v>
      </c>
      <c r="Z310" s="42">
        <f t="shared" si="107"/>
        <v>0</v>
      </c>
      <c r="AA310" s="42">
        <f t="shared" si="107"/>
        <v>0</v>
      </c>
      <c r="AB310" s="42">
        <f t="shared" si="107"/>
        <v>0</v>
      </c>
      <c r="AC310" s="42">
        <f t="shared" si="107"/>
        <v>0</v>
      </c>
      <c r="AD310" s="42">
        <f t="shared" si="107"/>
        <v>0</v>
      </c>
      <c r="AE310" s="42">
        <f t="shared" si="107"/>
        <v>0</v>
      </c>
      <c r="AF310" s="42">
        <f>AF270-AF228</f>
        <v>0</v>
      </c>
    </row>
    <row r="311" spans="1:32">
      <c r="A311" s="2"/>
      <c r="B311" s="327" t="s">
        <v>281</v>
      </c>
      <c r="C311" s="39">
        <f>C296+C304</f>
        <v>0</v>
      </c>
      <c r="D311" s="39">
        <f t="shared" ref="D311:AE311" si="108">D296+D304</f>
        <v>0</v>
      </c>
      <c r="E311" s="39">
        <f t="shared" si="108"/>
        <v>0</v>
      </c>
      <c r="F311" s="39">
        <f t="shared" si="108"/>
        <v>0</v>
      </c>
      <c r="G311" s="39">
        <f t="shared" si="108"/>
        <v>0</v>
      </c>
      <c r="H311" s="39">
        <f t="shared" si="108"/>
        <v>0</v>
      </c>
      <c r="I311" s="39">
        <f t="shared" si="108"/>
        <v>0</v>
      </c>
      <c r="J311" s="39">
        <f t="shared" si="108"/>
        <v>0</v>
      </c>
      <c r="K311" s="39">
        <f t="shared" si="108"/>
        <v>0</v>
      </c>
      <c r="L311" s="39">
        <f t="shared" si="108"/>
        <v>0</v>
      </c>
      <c r="M311" s="39">
        <f t="shared" si="108"/>
        <v>0</v>
      </c>
      <c r="N311" s="39">
        <f t="shared" si="108"/>
        <v>0</v>
      </c>
      <c r="O311" s="39">
        <f t="shared" si="108"/>
        <v>0</v>
      </c>
      <c r="P311" s="39">
        <f t="shared" si="108"/>
        <v>0</v>
      </c>
      <c r="Q311" s="39">
        <f t="shared" si="108"/>
        <v>0</v>
      </c>
      <c r="R311" s="39">
        <f t="shared" si="108"/>
        <v>0</v>
      </c>
      <c r="S311" s="39">
        <f t="shared" si="108"/>
        <v>0</v>
      </c>
      <c r="T311" s="39">
        <f t="shared" si="108"/>
        <v>0</v>
      </c>
      <c r="U311" s="39">
        <f t="shared" si="108"/>
        <v>0</v>
      </c>
      <c r="V311" s="39">
        <f t="shared" si="108"/>
        <v>0</v>
      </c>
      <c r="W311" s="39">
        <f t="shared" si="108"/>
        <v>0</v>
      </c>
      <c r="X311" s="39">
        <f t="shared" si="108"/>
        <v>0</v>
      </c>
      <c r="Y311" s="39">
        <f t="shared" si="108"/>
        <v>0</v>
      </c>
      <c r="Z311" s="39">
        <f t="shared" si="108"/>
        <v>0</v>
      </c>
      <c r="AA311" s="39">
        <f t="shared" si="108"/>
        <v>0</v>
      </c>
      <c r="AB311" s="39">
        <f t="shared" si="108"/>
        <v>0</v>
      </c>
      <c r="AC311" s="39">
        <f t="shared" si="108"/>
        <v>0</v>
      </c>
      <c r="AD311" s="39">
        <f t="shared" si="108"/>
        <v>0</v>
      </c>
      <c r="AE311" s="39">
        <f t="shared" si="108"/>
        <v>0</v>
      </c>
      <c r="AF311" s="39">
        <f>AF296+AF304</f>
        <v>0</v>
      </c>
    </row>
    <row r="312" spans="1:32">
      <c r="A312" s="16"/>
      <c r="B312" s="65" t="s">
        <v>282</v>
      </c>
      <c r="C312" s="328"/>
      <c r="D312" s="328"/>
      <c r="E312" s="328"/>
      <c r="F312" s="328"/>
      <c r="G312" s="328"/>
      <c r="H312" s="328"/>
      <c r="I312" s="328"/>
      <c r="J312" s="328"/>
      <c r="K312" s="328"/>
      <c r="L312" s="328"/>
      <c r="M312" s="328"/>
      <c r="N312" s="328"/>
      <c r="O312" s="328"/>
      <c r="P312" s="328"/>
      <c r="Q312" s="328"/>
      <c r="R312" s="328"/>
      <c r="S312" s="328"/>
      <c r="T312" s="328"/>
      <c r="U312" s="328"/>
      <c r="V312" s="328"/>
      <c r="W312" s="328"/>
      <c r="X312" s="328"/>
      <c r="Y312" s="328"/>
      <c r="Z312" s="328"/>
      <c r="AA312" s="328"/>
      <c r="AB312" s="328"/>
      <c r="AC312" s="328"/>
      <c r="AD312" s="328"/>
      <c r="AE312" s="328"/>
      <c r="AF312" s="328"/>
    </row>
    <row r="313" spans="1:32">
      <c r="A313" s="3" t="s">
        <v>34</v>
      </c>
      <c r="B313" s="10" t="s">
        <v>283</v>
      </c>
      <c r="C313" s="40">
        <f t="shared" ref="C313:AE313" si="109">SUM(C314:C319)</f>
        <v>0</v>
      </c>
      <c r="D313" s="40">
        <f t="shared" si="109"/>
        <v>0</v>
      </c>
      <c r="E313" s="40">
        <f t="shared" si="109"/>
        <v>0</v>
      </c>
      <c r="F313" s="40">
        <f t="shared" si="109"/>
        <v>0</v>
      </c>
      <c r="G313" s="40">
        <f t="shared" si="109"/>
        <v>0</v>
      </c>
      <c r="H313" s="40">
        <f t="shared" si="109"/>
        <v>0</v>
      </c>
      <c r="I313" s="40">
        <f t="shared" si="109"/>
        <v>0</v>
      </c>
      <c r="J313" s="40">
        <f t="shared" si="109"/>
        <v>0</v>
      </c>
      <c r="K313" s="40">
        <f t="shared" si="109"/>
        <v>0</v>
      </c>
      <c r="L313" s="40">
        <f t="shared" si="109"/>
        <v>0</v>
      </c>
      <c r="M313" s="40">
        <f t="shared" si="109"/>
        <v>0</v>
      </c>
      <c r="N313" s="40">
        <f t="shared" si="109"/>
        <v>0</v>
      </c>
      <c r="O313" s="40">
        <f t="shared" si="109"/>
        <v>0</v>
      </c>
      <c r="P313" s="40">
        <f t="shared" si="109"/>
        <v>0</v>
      </c>
      <c r="Q313" s="40">
        <f t="shared" si="109"/>
        <v>0</v>
      </c>
      <c r="R313" s="40">
        <f t="shared" si="109"/>
        <v>0</v>
      </c>
      <c r="S313" s="40">
        <f t="shared" si="109"/>
        <v>0</v>
      </c>
      <c r="T313" s="40">
        <f t="shared" si="109"/>
        <v>0</v>
      </c>
      <c r="U313" s="40">
        <f t="shared" si="109"/>
        <v>0</v>
      </c>
      <c r="V313" s="40">
        <f t="shared" si="109"/>
        <v>0</v>
      </c>
      <c r="W313" s="40">
        <f t="shared" si="109"/>
        <v>0</v>
      </c>
      <c r="X313" s="40">
        <f t="shared" si="109"/>
        <v>0</v>
      </c>
      <c r="Y313" s="40">
        <f t="shared" si="109"/>
        <v>0</v>
      </c>
      <c r="Z313" s="40">
        <f t="shared" si="109"/>
        <v>0</v>
      </c>
      <c r="AA313" s="40">
        <f t="shared" si="109"/>
        <v>0</v>
      </c>
      <c r="AB313" s="40">
        <f t="shared" si="109"/>
        <v>0</v>
      </c>
      <c r="AC313" s="40">
        <f t="shared" si="109"/>
        <v>0</v>
      </c>
      <c r="AD313" s="40">
        <f t="shared" si="109"/>
        <v>0</v>
      </c>
      <c r="AE313" s="40">
        <f t="shared" si="109"/>
        <v>0</v>
      </c>
      <c r="AF313" s="40">
        <f>SUM(AF314:AF319)</f>
        <v>0</v>
      </c>
    </row>
    <row r="314" spans="1:32">
      <c r="A314" s="323" t="s">
        <v>35</v>
      </c>
      <c r="B314" s="6" t="s">
        <v>284</v>
      </c>
      <c r="C314" s="42">
        <f t="shared" ref="C314:AE318" si="110">C274-C232</f>
        <v>0</v>
      </c>
      <c r="D314" s="42">
        <f t="shared" si="110"/>
        <v>0</v>
      </c>
      <c r="E314" s="42">
        <f t="shared" si="110"/>
        <v>0</v>
      </c>
      <c r="F314" s="42">
        <f t="shared" si="110"/>
        <v>0</v>
      </c>
      <c r="G314" s="42">
        <f t="shared" si="110"/>
        <v>0</v>
      </c>
      <c r="H314" s="42">
        <f t="shared" si="110"/>
        <v>0</v>
      </c>
      <c r="I314" s="42">
        <f t="shared" si="110"/>
        <v>0</v>
      </c>
      <c r="J314" s="42">
        <f t="shared" si="110"/>
        <v>0</v>
      </c>
      <c r="K314" s="42">
        <f t="shared" si="110"/>
        <v>0</v>
      </c>
      <c r="L314" s="42">
        <f t="shared" si="110"/>
        <v>0</v>
      </c>
      <c r="M314" s="42">
        <f t="shared" si="110"/>
        <v>0</v>
      </c>
      <c r="N314" s="42">
        <f t="shared" si="110"/>
        <v>0</v>
      </c>
      <c r="O314" s="42">
        <f t="shared" si="110"/>
        <v>0</v>
      </c>
      <c r="P314" s="42">
        <f t="shared" si="110"/>
        <v>0</v>
      </c>
      <c r="Q314" s="42">
        <f t="shared" si="110"/>
        <v>0</v>
      </c>
      <c r="R314" s="42">
        <f t="shared" si="110"/>
        <v>0</v>
      </c>
      <c r="S314" s="42">
        <f t="shared" si="110"/>
        <v>0</v>
      </c>
      <c r="T314" s="42">
        <f t="shared" si="110"/>
        <v>0</v>
      </c>
      <c r="U314" s="42">
        <f t="shared" si="110"/>
        <v>0</v>
      </c>
      <c r="V314" s="42">
        <f t="shared" si="110"/>
        <v>0</v>
      </c>
      <c r="W314" s="42">
        <f t="shared" si="110"/>
        <v>0</v>
      </c>
      <c r="X314" s="42">
        <f t="shared" si="110"/>
        <v>0</v>
      </c>
      <c r="Y314" s="42">
        <f t="shared" si="110"/>
        <v>0</v>
      </c>
      <c r="Z314" s="42">
        <f t="shared" si="110"/>
        <v>0</v>
      </c>
      <c r="AA314" s="42">
        <f t="shared" si="110"/>
        <v>0</v>
      </c>
      <c r="AB314" s="42">
        <f t="shared" si="110"/>
        <v>0</v>
      </c>
      <c r="AC314" s="42">
        <f t="shared" si="110"/>
        <v>0</v>
      </c>
      <c r="AD314" s="42">
        <f t="shared" si="110"/>
        <v>0</v>
      </c>
      <c r="AE314" s="42">
        <f t="shared" si="110"/>
        <v>0</v>
      </c>
      <c r="AF314" s="42">
        <f>AF274-AF232</f>
        <v>0</v>
      </c>
    </row>
    <row r="315" spans="1:32">
      <c r="A315" s="323" t="s">
        <v>40</v>
      </c>
      <c r="B315" s="6" t="s">
        <v>285</v>
      </c>
      <c r="C315" s="42">
        <f t="shared" si="110"/>
        <v>0</v>
      </c>
      <c r="D315" s="42">
        <f t="shared" si="110"/>
        <v>0</v>
      </c>
      <c r="E315" s="42">
        <f t="shared" si="110"/>
        <v>0</v>
      </c>
      <c r="F315" s="42">
        <f t="shared" si="110"/>
        <v>0</v>
      </c>
      <c r="G315" s="42">
        <f t="shared" si="110"/>
        <v>0</v>
      </c>
      <c r="H315" s="42">
        <f t="shared" si="110"/>
        <v>0</v>
      </c>
      <c r="I315" s="42">
        <f t="shared" si="110"/>
        <v>0</v>
      </c>
      <c r="J315" s="42">
        <f t="shared" si="110"/>
        <v>0</v>
      </c>
      <c r="K315" s="42">
        <f t="shared" si="110"/>
        <v>0</v>
      </c>
      <c r="L315" s="42">
        <f t="shared" si="110"/>
        <v>0</v>
      </c>
      <c r="M315" s="42">
        <f t="shared" si="110"/>
        <v>0</v>
      </c>
      <c r="N315" s="42">
        <f t="shared" si="110"/>
        <v>0</v>
      </c>
      <c r="O315" s="42">
        <f t="shared" si="110"/>
        <v>0</v>
      </c>
      <c r="P315" s="42">
        <f t="shared" si="110"/>
        <v>0</v>
      </c>
      <c r="Q315" s="42">
        <f t="shared" si="110"/>
        <v>0</v>
      </c>
      <c r="R315" s="42">
        <f t="shared" si="110"/>
        <v>0</v>
      </c>
      <c r="S315" s="42">
        <f t="shared" si="110"/>
        <v>0</v>
      </c>
      <c r="T315" s="42">
        <f t="shared" si="110"/>
        <v>0</v>
      </c>
      <c r="U315" s="42">
        <f t="shared" si="110"/>
        <v>0</v>
      </c>
      <c r="V315" s="42">
        <f t="shared" si="110"/>
        <v>0</v>
      </c>
      <c r="W315" s="42">
        <f t="shared" si="110"/>
        <v>0</v>
      </c>
      <c r="X315" s="42">
        <f t="shared" si="110"/>
        <v>0</v>
      </c>
      <c r="Y315" s="42">
        <f t="shared" si="110"/>
        <v>0</v>
      </c>
      <c r="Z315" s="42">
        <f t="shared" si="110"/>
        <v>0</v>
      </c>
      <c r="AA315" s="42">
        <f t="shared" si="110"/>
        <v>0</v>
      </c>
      <c r="AB315" s="42">
        <f t="shared" si="110"/>
        <v>0</v>
      </c>
      <c r="AC315" s="42">
        <f t="shared" si="110"/>
        <v>0</v>
      </c>
      <c r="AD315" s="42">
        <f t="shared" si="110"/>
        <v>0</v>
      </c>
      <c r="AE315" s="42">
        <f t="shared" si="110"/>
        <v>0</v>
      </c>
      <c r="AF315" s="42">
        <f>AF275-AF233</f>
        <v>0</v>
      </c>
    </row>
    <row r="316" spans="1:32">
      <c r="A316" s="323" t="s">
        <v>66</v>
      </c>
      <c r="B316" s="6" t="s">
        <v>286</v>
      </c>
      <c r="C316" s="42">
        <f t="shared" si="110"/>
        <v>0</v>
      </c>
      <c r="D316" s="42">
        <f t="shared" si="110"/>
        <v>0</v>
      </c>
      <c r="E316" s="42">
        <f t="shared" si="110"/>
        <v>0</v>
      </c>
      <c r="F316" s="42">
        <f t="shared" si="110"/>
        <v>0</v>
      </c>
      <c r="G316" s="42">
        <f t="shared" si="110"/>
        <v>0</v>
      </c>
      <c r="H316" s="42">
        <f t="shared" si="110"/>
        <v>0</v>
      </c>
      <c r="I316" s="42">
        <f t="shared" si="110"/>
        <v>0</v>
      </c>
      <c r="J316" s="42">
        <f t="shared" si="110"/>
        <v>0</v>
      </c>
      <c r="K316" s="42">
        <f t="shared" si="110"/>
        <v>0</v>
      </c>
      <c r="L316" s="42">
        <f t="shared" si="110"/>
        <v>0</v>
      </c>
      <c r="M316" s="42">
        <f t="shared" si="110"/>
        <v>0</v>
      </c>
      <c r="N316" s="42">
        <f t="shared" si="110"/>
        <v>0</v>
      </c>
      <c r="O316" s="42">
        <f t="shared" si="110"/>
        <v>0</v>
      </c>
      <c r="P316" s="42">
        <f t="shared" si="110"/>
        <v>0</v>
      </c>
      <c r="Q316" s="42">
        <f t="shared" si="110"/>
        <v>0</v>
      </c>
      <c r="R316" s="42">
        <f t="shared" si="110"/>
        <v>0</v>
      </c>
      <c r="S316" s="42">
        <f t="shared" si="110"/>
        <v>0</v>
      </c>
      <c r="T316" s="42">
        <f t="shared" si="110"/>
        <v>0</v>
      </c>
      <c r="U316" s="42">
        <f t="shared" si="110"/>
        <v>0</v>
      </c>
      <c r="V316" s="42">
        <f t="shared" si="110"/>
        <v>0</v>
      </c>
      <c r="W316" s="42">
        <f t="shared" si="110"/>
        <v>0</v>
      </c>
      <c r="X316" s="42">
        <f t="shared" si="110"/>
        <v>0</v>
      </c>
      <c r="Y316" s="42">
        <f t="shared" si="110"/>
        <v>0</v>
      </c>
      <c r="Z316" s="42">
        <f t="shared" si="110"/>
        <v>0</v>
      </c>
      <c r="AA316" s="42">
        <f t="shared" si="110"/>
        <v>0</v>
      </c>
      <c r="AB316" s="42">
        <f t="shared" si="110"/>
        <v>0</v>
      </c>
      <c r="AC316" s="42">
        <f t="shared" si="110"/>
        <v>0</v>
      </c>
      <c r="AD316" s="42">
        <f t="shared" si="110"/>
        <v>0</v>
      </c>
      <c r="AE316" s="42">
        <f t="shared" si="110"/>
        <v>0</v>
      </c>
      <c r="AF316" s="42">
        <f>AF276-AF234</f>
        <v>0</v>
      </c>
    </row>
    <row r="317" spans="1:32">
      <c r="A317" s="323" t="s">
        <v>67</v>
      </c>
      <c r="B317" s="6" t="s">
        <v>287</v>
      </c>
      <c r="C317" s="42">
        <f t="shared" si="110"/>
        <v>0</v>
      </c>
      <c r="D317" s="42">
        <f t="shared" si="110"/>
        <v>0</v>
      </c>
      <c r="E317" s="42">
        <f t="shared" si="110"/>
        <v>0</v>
      </c>
      <c r="F317" s="42">
        <f t="shared" si="110"/>
        <v>0</v>
      </c>
      <c r="G317" s="42">
        <f t="shared" si="110"/>
        <v>0</v>
      </c>
      <c r="H317" s="42">
        <f t="shared" si="110"/>
        <v>0</v>
      </c>
      <c r="I317" s="42">
        <f t="shared" si="110"/>
        <v>0</v>
      </c>
      <c r="J317" s="42">
        <f t="shared" si="110"/>
        <v>0</v>
      </c>
      <c r="K317" s="42">
        <f t="shared" si="110"/>
        <v>0</v>
      </c>
      <c r="L317" s="42">
        <f t="shared" si="110"/>
        <v>0</v>
      </c>
      <c r="M317" s="42">
        <f t="shared" si="110"/>
        <v>0</v>
      </c>
      <c r="N317" s="42">
        <f t="shared" si="110"/>
        <v>0</v>
      </c>
      <c r="O317" s="42">
        <f t="shared" si="110"/>
        <v>0</v>
      </c>
      <c r="P317" s="42">
        <f t="shared" si="110"/>
        <v>0</v>
      </c>
      <c r="Q317" s="42">
        <f t="shared" si="110"/>
        <v>0</v>
      </c>
      <c r="R317" s="42">
        <f t="shared" si="110"/>
        <v>0</v>
      </c>
      <c r="S317" s="42">
        <f t="shared" si="110"/>
        <v>0</v>
      </c>
      <c r="T317" s="42">
        <f t="shared" si="110"/>
        <v>0</v>
      </c>
      <c r="U317" s="42">
        <f t="shared" si="110"/>
        <v>0</v>
      </c>
      <c r="V317" s="42">
        <f t="shared" si="110"/>
        <v>0</v>
      </c>
      <c r="W317" s="42">
        <f t="shared" si="110"/>
        <v>0</v>
      </c>
      <c r="X317" s="42">
        <f t="shared" si="110"/>
        <v>0</v>
      </c>
      <c r="Y317" s="42">
        <f t="shared" si="110"/>
        <v>0</v>
      </c>
      <c r="Z317" s="42">
        <f t="shared" si="110"/>
        <v>0</v>
      </c>
      <c r="AA317" s="42">
        <f t="shared" si="110"/>
        <v>0</v>
      </c>
      <c r="AB317" s="42">
        <f t="shared" si="110"/>
        <v>0</v>
      </c>
      <c r="AC317" s="42">
        <f t="shared" si="110"/>
        <v>0</v>
      </c>
      <c r="AD317" s="42">
        <f t="shared" si="110"/>
        <v>0</v>
      </c>
      <c r="AE317" s="42">
        <f t="shared" si="110"/>
        <v>0</v>
      </c>
      <c r="AF317" s="42">
        <f>AF277-AF235</f>
        <v>0</v>
      </c>
    </row>
    <row r="318" spans="1:32">
      <c r="A318" s="323" t="s">
        <v>68</v>
      </c>
      <c r="B318" s="6" t="s">
        <v>288</v>
      </c>
      <c r="C318" s="42">
        <f t="shared" si="110"/>
        <v>0</v>
      </c>
      <c r="D318" s="42">
        <f t="shared" si="110"/>
        <v>0</v>
      </c>
      <c r="E318" s="42">
        <f t="shared" si="110"/>
        <v>0</v>
      </c>
      <c r="F318" s="42">
        <f t="shared" si="110"/>
        <v>0</v>
      </c>
      <c r="G318" s="42">
        <f t="shared" si="110"/>
        <v>0</v>
      </c>
      <c r="H318" s="42">
        <f t="shared" si="110"/>
        <v>0</v>
      </c>
      <c r="I318" s="42">
        <f t="shared" si="110"/>
        <v>0</v>
      </c>
      <c r="J318" s="42">
        <f t="shared" si="110"/>
        <v>0</v>
      </c>
      <c r="K318" s="42">
        <f t="shared" si="110"/>
        <v>0</v>
      </c>
      <c r="L318" s="42">
        <f t="shared" si="110"/>
        <v>0</v>
      </c>
      <c r="M318" s="42">
        <f t="shared" si="110"/>
        <v>0</v>
      </c>
      <c r="N318" s="42">
        <f t="shared" si="110"/>
        <v>0</v>
      </c>
      <c r="O318" s="42">
        <f t="shared" si="110"/>
        <v>0</v>
      </c>
      <c r="P318" s="42">
        <f t="shared" si="110"/>
        <v>0</v>
      </c>
      <c r="Q318" s="42">
        <f t="shared" si="110"/>
        <v>0</v>
      </c>
      <c r="R318" s="42">
        <f t="shared" si="110"/>
        <v>0</v>
      </c>
      <c r="S318" s="42">
        <f t="shared" si="110"/>
        <v>0</v>
      </c>
      <c r="T318" s="42">
        <f t="shared" si="110"/>
        <v>0</v>
      </c>
      <c r="U318" s="42">
        <f t="shared" si="110"/>
        <v>0</v>
      </c>
      <c r="V318" s="42">
        <f t="shared" si="110"/>
        <v>0</v>
      </c>
      <c r="W318" s="42">
        <f t="shared" si="110"/>
        <v>0</v>
      </c>
      <c r="X318" s="42">
        <f t="shared" si="110"/>
        <v>0</v>
      </c>
      <c r="Y318" s="42">
        <f t="shared" si="110"/>
        <v>0</v>
      </c>
      <c r="Z318" s="42">
        <f t="shared" si="110"/>
        <v>0</v>
      </c>
      <c r="AA318" s="42">
        <f t="shared" si="110"/>
        <v>0</v>
      </c>
      <c r="AB318" s="42">
        <f t="shared" si="110"/>
        <v>0</v>
      </c>
      <c r="AC318" s="42">
        <f t="shared" si="110"/>
        <v>0</v>
      </c>
      <c r="AD318" s="42">
        <f t="shared" si="110"/>
        <v>0</v>
      </c>
      <c r="AE318" s="42">
        <f t="shared" si="110"/>
        <v>0</v>
      </c>
      <c r="AF318" s="42">
        <f>AF278-AF236</f>
        <v>0</v>
      </c>
    </row>
    <row r="319" spans="1:32">
      <c r="A319" s="323" t="s">
        <v>289</v>
      </c>
      <c r="B319" s="6" t="s">
        <v>290</v>
      </c>
      <c r="C319" s="42">
        <f>C98</f>
        <v>0</v>
      </c>
      <c r="D319" s="42">
        <f t="shared" ref="D319:AE319" si="111">D98</f>
        <v>0</v>
      </c>
      <c r="E319" s="42">
        <f t="shared" si="111"/>
        <v>0</v>
      </c>
      <c r="F319" s="42">
        <f t="shared" si="111"/>
        <v>0</v>
      </c>
      <c r="G319" s="42">
        <f t="shared" si="111"/>
        <v>0</v>
      </c>
      <c r="H319" s="42">
        <f t="shared" si="111"/>
        <v>0</v>
      </c>
      <c r="I319" s="42">
        <f t="shared" si="111"/>
        <v>0</v>
      </c>
      <c r="J319" s="42">
        <f t="shared" si="111"/>
        <v>0</v>
      </c>
      <c r="K319" s="42">
        <f t="shared" si="111"/>
        <v>0</v>
      </c>
      <c r="L319" s="42">
        <f t="shared" si="111"/>
        <v>0</v>
      </c>
      <c r="M319" s="42">
        <f t="shared" si="111"/>
        <v>0</v>
      </c>
      <c r="N319" s="42">
        <f t="shared" si="111"/>
        <v>0</v>
      </c>
      <c r="O319" s="42">
        <f t="shared" si="111"/>
        <v>0</v>
      </c>
      <c r="P319" s="42">
        <f t="shared" si="111"/>
        <v>0</v>
      </c>
      <c r="Q319" s="42">
        <f t="shared" si="111"/>
        <v>0</v>
      </c>
      <c r="R319" s="42">
        <f t="shared" si="111"/>
        <v>0</v>
      </c>
      <c r="S319" s="42">
        <f t="shared" si="111"/>
        <v>0</v>
      </c>
      <c r="T319" s="42">
        <f t="shared" si="111"/>
        <v>0</v>
      </c>
      <c r="U319" s="42">
        <f t="shared" si="111"/>
        <v>0</v>
      </c>
      <c r="V319" s="42">
        <f t="shared" si="111"/>
        <v>0</v>
      </c>
      <c r="W319" s="42">
        <f t="shared" si="111"/>
        <v>0</v>
      </c>
      <c r="X319" s="42">
        <f t="shared" si="111"/>
        <v>0</v>
      </c>
      <c r="Y319" s="42">
        <f t="shared" si="111"/>
        <v>0</v>
      </c>
      <c r="Z319" s="42">
        <f t="shared" si="111"/>
        <v>0</v>
      </c>
      <c r="AA319" s="42">
        <f t="shared" si="111"/>
        <v>0</v>
      </c>
      <c r="AB319" s="42">
        <f t="shared" si="111"/>
        <v>0</v>
      </c>
      <c r="AC319" s="42">
        <f t="shared" si="111"/>
        <v>0</v>
      </c>
      <c r="AD319" s="42">
        <f t="shared" si="111"/>
        <v>0</v>
      </c>
      <c r="AE319" s="42">
        <f t="shared" si="111"/>
        <v>0</v>
      </c>
      <c r="AF319" s="42">
        <f>AF98</f>
        <v>0</v>
      </c>
    </row>
    <row r="320" spans="1:32" s="282" customFormat="1">
      <c r="A320" s="329" t="s">
        <v>59</v>
      </c>
      <c r="B320" s="10" t="s">
        <v>291</v>
      </c>
      <c r="C320" s="40">
        <f>C321+C322+C325+C329</f>
        <v>0</v>
      </c>
      <c r="D320" s="40">
        <f t="shared" ref="D320:AE320" si="112">D321+D322+D325+D329</f>
        <v>0</v>
      </c>
      <c r="E320" s="40">
        <f t="shared" si="112"/>
        <v>0</v>
      </c>
      <c r="F320" s="40">
        <f t="shared" si="112"/>
        <v>0</v>
      </c>
      <c r="G320" s="40">
        <f t="shared" si="112"/>
        <v>0</v>
      </c>
      <c r="H320" s="40">
        <f t="shared" si="112"/>
        <v>0</v>
      </c>
      <c r="I320" s="40">
        <f t="shared" si="112"/>
        <v>0</v>
      </c>
      <c r="J320" s="40">
        <f t="shared" si="112"/>
        <v>0</v>
      </c>
      <c r="K320" s="40">
        <f t="shared" si="112"/>
        <v>0</v>
      </c>
      <c r="L320" s="40">
        <f t="shared" si="112"/>
        <v>0</v>
      </c>
      <c r="M320" s="40">
        <f t="shared" si="112"/>
        <v>0</v>
      </c>
      <c r="N320" s="40">
        <f t="shared" si="112"/>
        <v>0</v>
      </c>
      <c r="O320" s="40">
        <f t="shared" si="112"/>
        <v>0</v>
      </c>
      <c r="P320" s="40">
        <f t="shared" si="112"/>
        <v>0</v>
      </c>
      <c r="Q320" s="40">
        <f t="shared" si="112"/>
        <v>0</v>
      </c>
      <c r="R320" s="40">
        <f t="shared" si="112"/>
        <v>0</v>
      </c>
      <c r="S320" s="40">
        <f t="shared" si="112"/>
        <v>0</v>
      </c>
      <c r="T320" s="40">
        <f t="shared" si="112"/>
        <v>0</v>
      </c>
      <c r="U320" s="40">
        <f t="shared" si="112"/>
        <v>0</v>
      </c>
      <c r="V320" s="40">
        <f t="shared" si="112"/>
        <v>0</v>
      </c>
      <c r="W320" s="40">
        <f t="shared" si="112"/>
        <v>0</v>
      </c>
      <c r="X320" s="40">
        <f t="shared" si="112"/>
        <v>0</v>
      </c>
      <c r="Y320" s="40">
        <f t="shared" si="112"/>
        <v>0</v>
      </c>
      <c r="Z320" s="40">
        <f t="shared" si="112"/>
        <v>0</v>
      </c>
      <c r="AA320" s="40">
        <f t="shared" si="112"/>
        <v>0</v>
      </c>
      <c r="AB320" s="40">
        <f t="shared" si="112"/>
        <v>0</v>
      </c>
      <c r="AC320" s="40">
        <f t="shared" si="112"/>
        <v>0</v>
      </c>
      <c r="AD320" s="40">
        <f t="shared" si="112"/>
        <v>0</v>
      </c>
      <c r="AE320" s="40">
        <f t="shared" si="112"/>
        <v>0</v>
      </c>
      <c r="AF320" s="40">
        <f>AF321+AF322+AF325+AF329</f>
        <v>0</v>
      </c>
    </row>
    <row r="321" spans="1:32">
      <c r="A321" s="323" t="s">
        <v>35</v>
      </c>
      <c r="B321" s="6" t="s">
        <v>292</v>
      </c>
      <c r="C321" s="42">
        <f>C281-C239</f>
        <v>0</v>
      </c>
      <c r="D321" s="42">
        <f t="shared" ref="D321:AE321" si="113">D281-D239</f>
        <v>0</v>
      </c>
      <c r="E321" s="42">
        <f t="shared" si="113"/>
        <v>0</v>
      </c>
      <c r="F321" s="42">
        <f t="shared" si="113"/>
        <v>0</v>
      </c>
      <c r="G321" s="42">
        <f t="shared" si="113"/>
        <v>0</v>
      </c>
      <c r="H321" s="42">
        <f t="shared" si="113"/>
        <v>0</v>
      </c>
      <c r="I321" s="42">
        <f t="shared" si="113"/>
        <v>0</v>
      </c>
      <c r="J321" s="42">
        <f t="shared" si="113"/>
        <v>0</v>
      </c>
      <c r="K321" s="42">
        <f t="shared" si="113"/>
        <v>0</v>
      </c>
      <c r="L321" s="42">
        <f t="shared" si="113"/>
        <v>0</v>
      </c>
      <c r="M321" s="42">
        <f t="shared" si="113"/>
        <v>0</v>
      </c>
      <c r="N321" s="42">
        <f t="shared" si="113"/>
        <v>0</v>
      </c>
      <c r="O321" s="42">
        <f t="shared" si="113"/>
        <v>0</v>
      </c>
      <c r="P321" s="42">
        <f t="shared" si="113"/>
        <v>0</v>
      </c>
      <c r="Q321" s="42">
        <f t="shared" si="113"/>
        <v>0</v>
      </c>
      <c r="R321" s="42">
        <f t="shared" si="113"/>
        <v>0</v>
      </c>
      <c r="S321" s="42">
        <f t="shared" si="113"/>
        <v>0</v>
      </c>
      <c r="T321" s="42">
        <f t="shared" si="113"/>
        <v>0</v>
      </c>
      <c r="U321" s="42">
        <f t="shared" si="113"/>
        <v>0</v>
      </c>
      <c r="V321" s="42">
        <f t="shared" si="113"/>
        <v>0</v>
      </c>
      <c r="W321" s="42">
        <f t="shared" si="113"/>
        <v>0</v>
      </c>
      <c r="X321" s="42">
        <f t="shared" si="113"/>
        <v>0</v>
      </c>
      <c r="Y321" s="42">
        <f t="shared" si="113"/>
        <v>0</v>
      </c>
      <c r="Z321" s="42">
        <f t="shared" si="113"/>
        <v>0</v>
      </c>
      <c r="AA321" s="42">
        <f t="shared" si="113"/>
        <v>0</v>
      </c>
      <c r="AB321" s="42">
        <f t="shared" si="113"/>
        <v>0</v>
      </c>
      <c r="AC321" s="42">
        <f t="shared" si="113"/>
        <v>0</v>
      </c>
      <c r="AD321" s="42">
        <f t="shared" si="113"/>
        <v>0</v>
      </c>
      <c r="AE321" s="42">
        <f t="shared" si="113"/>
        <v>0</v>
      </c>
      <c r="AF321" s="42">
        <f>AF281-AF239</f>
        <v>0</v>
      </c>
    </row>
    <row r="322" spans="1:32">
      <c r="A322" s="323" t="s">
        <v>40</v>
      </c>
      <c r="B322" s="6" t="s">
        <v>293</v>
      </c>
      <c r="C322" s="42">
        <f>SUM(C323:C324)</f>
        <v>0</v>
      </c>
      <c r="D322" s="42">
        <f t="shared" ref="D322:AE322" si="114">SUM(D323:D324)</f>
        <v>0</v>
      </c>
      <c r="E322" s="42">
        <f t="shared" si="114"/>
        <v>0</v>
      </c>
      <c r="F322" s="42">
        <f t="shared" si="114"/>
        <v>0</v>
      </c>
      <c r="G322" s="42">
        <f t="shared" si="114"/>
        <v>0</v>
      </c>
      <c r="H322" s="42">
        <f t="shared" si="114"/>
        <v>0</v>
      </c>
      <c r="I322" s="42">
        <f t="shared" si="114"/>
        <v>0</v>
      </c>
      <c r="J322" s="42">
        <f t="shared" si="114"/>
        <v>0</v>
      </c>
      <c r="K322" s="42">
        <f t="shared" si="114"/>
        <v>0</v>
      </c>
      <c r="L322" s="42">
        <f t="shared" si="114"/>
        <v>0</v>
      </c>
      <c r="M322" s="42">
        <f t="shared" si="114"/>
        <v>0</v>
      </c>
      <c r="N322" s="42">
        <f t="shared" si="114"/>
        <v>0</v>
      </c>
      <c r="O322" s="42">
        <f t="shared" si="114"/>
        <v>0</v>
      </c>
      <c r="P322" s="42">
        <f t="shared" si="114"/>
        <v>0</v>
      </c>
      <c r="Q322" s="42">
        <f t="shared" si="114"/>
        <v>0</v>
      </c>
      <c r="R322" s="42">
        <f t="shared" si="114"/>
        <v>0</v>
      </c>
      <c r="S322" s="42">
        <f t="shared" si="114"/>
        <v>0</v>
      </c>
      <c r="T322" s="42">
        <f t="shared" si="114"/>
        <v>0</v>
      </c>
      <c r="U322" s="42">
        <f t="shared" si="114"/>
        <v>0</v>
      </c>
      <c r="V322" s="42">
        <f t="shared" si="114"/>
        <v>0</v>
      </c>
      <c r="W322" s="42">
        <f t="shared" si="114"/>
        <v>0</v>
      </c>
      <c r="X322" s="42">
        <f t="shared" si="114"/>
        <v>0</v>
      </c>
      <c r="Y322" s="42">
        <f t="shared" si="114"/>
        <v>0</v>
      </c>
      <c r="Z322" s="42">
        <f t="shared" si="114"/>
        <v>0</v>
      </c>
      <c r="AA322" s="42">
        <f t="shared" si="114"/>
        <v>0</v>
      </c>
      <c r="AB322" s="42">
        <f t="shared" si="114"/>
        <v>0</v>
      </c>
      <c r="AC322" s="42">
        <f t="shared" si="114"/>
        <v>0</v>
      </c>
      <c r="AD322" s="42">
        <f t="shared" si="114"/>
        <v>0</v>
      </c>
      <c r="AE322" s="42">
        <f t="shared" si="114"/>
        <v>0</v>
      </c>
      <c r="AF322" s="42">
        <f>SUM(AF323:AF324)</f>
        <v>0</v>
      </c>
    </row>
    <row r="323" spans="1:32">
      <c r="A323" s="348" t="s">
        <v>36</v>
      </c>
      <c r="B323" s="324" t="s">
        <v>294</v>
      </c>
      <c r="C323" s="42">
        <f t="shared" ref="C323:AE324" si="115">C283-C241</f>
        <v>0</v>
      </c>
      <c r="D323" s="42">
        <f t="shared" si="115"/>
        <v>0</v>
      </c>
      <c r="E323" s="42">
        <f t="shared" si="115"/>
        <v>0</v>
      </c>
      <c r="F323" s="42">
        <f t="shared" si="115"/>
        <v>0</v>
      </c>
      <c r="G323" s="42">
        <f t="shared" si="115"/>
        <v>0</v>
      </c>
      <c r="H323" s="42">
        <f t="shared" si="115"/>
        <v>0</v>
      </c>
      <c r="I323" s="42">
        <f t="shared" si="115"/>
        <v>0</v>
      </c>
      <c r="J323" s="42">
        <f t="shared" si="115"/>
        <v>0</v>
      </c>
      <c r="K323" s="42">
        <f t="shared" si="115"/>
        <v>0</v>
      </c>
      <c r="L323" s="42">
        <f t="shared" si="115"/>
        <v>0</v>
      </c>
      <c r="M323" s="42">
        <f t="shared" si="115"/>
        <v>0</v>
      </c>
      <c r="N323" s="42">
        <f t="shared" si="115"/>
        <v>0</v>
      </c>
      <c r="O323" s="42">
        <f t="shared" si="115"/>
        <v>0</v>
      </c>
      <c r="P323" s="42">
        <f t="shared" si="115"/>
        <v>0</v>
      </c>
      <c r="Q323" s="42">
        <f t="shared" si="115"/>
        <v>0</v>
      </c>
      <c r="R323" s="42">
        <f t="shared" si="115"/>
        <v>0</v>
      </c>
      <c r="S323" s="42">
        <f t="shared" si="115"/>
        <v>0</v>
      </c>
      <c r="T323" s="42">
        <f t="shared" si="115"/>
        <v>0</v>
      </c>
      <c r="U323" s="42">
        <f t="shared" si="115"/>
        <v>0</v>
      </c>
      <c r="V323" s="42">
        <f t="shared" si="115"/>
        <v>0</v>
      </c>
      <c r="W323" s="42">
        <f t="shared" si="115"/>
        <v>0</v>
      </c>
      <c r="X323" s="42">
        <f t="shared" si="115"/>
        <v>0</v>
      </c>
      <c r="Y323" s="42">
        <f t="shared" si="115"/>
        <v>0</v>
      </c>
      <c r="Z323" s="42">
        <f t="shared" si="115"/>
        <v>0</v>
      </c>
      <c r="AA323" s="42">
        <f t="shared" si="115"/>
        <v>0</v>
      </c>
      <c r="AB323" s="42">
        <f t="shared" si="115"/>
        <v>0</v>
      </c>
      <c r="AC323" s="42">
        <f t="shared" si="115"/>
        <v>0</v>
      </c>
      <c r="AD323" s="42">
        <f t="shared" si="115"/>
        <v>0</v>
      </c>
      <c r="AE323" s="42">
        <f t="shared" si="115"/>
        <v>0</v>
      </c>
      <c r="AF323" s="42">
        <f>AF283-AF241</f>
        <v>0</v>
      </c>
    </row>
    <row r="324" spans="1:32">
      <c r="A324" s="348" t="s">
        <v>39</v>
      </c>
      <c r="B324" s="324" t="s">
        <v>295</v>
      </c>
      <c r="C324" s="42">
        <f t="shared" si="115"/>
        <v>0</v>
      </c>
      <c r="D324" s="42">
        <f t="shared" si="115"/>
        <v>0</v>
      </c>
      <c r="E324" s="42">
        <f t="shared" si="115"/>
        <v>0</v>
      </c>
      <c r="F324" s="42">
        <f t="shared" si="115"/>
        <v>0</v>
      </c>
      <c r="G324" s="42">
        <f t="shared" si="115"/>
        <v>0</v>
      </c>
      <c r="H324" s="42">
        <f t="shared" si="115"/>
        <v>0</v>
      </c>
      <c r="I324" s="42">
        <f t="shared" si="115"/>
        <v>0</v>
      </c>
      <c r="J324" s="42">
        <f t="shared" si="115"/>
        <v>0</v>
      </c>
      <c r="K324" s="42">
        <f t="shared" si="115"/>
        <v>0</v>
      </c>
      <c r="L324" s="42">
        <f t="shared" si="115"/>
        <v>0</v>
      </c>
      <c r="M324" s="42">
        <f t="shared" si="115"/>
        <v>0</v>
      </c>
      <c r="N324" s="42">
        <f t="shared" si="115"/>
        <v>0</v>
      </c>
      <c r="O324" s="42">
        <f t="shared" si="115"/>
        <v>0</v>
      </c>
      <c r="P324" s="42">
        <f t="shared" si="115"/>
        <v>0</v>
      </c>
      <c r="Q324" s="42">
        <f t="shared" si="115"/>
        <v>0</v>
      </c>
      <c r="R324" s="42">
        <f t="shared" si="115"/>
        <v>0</v>
      </c>
      <c r="S324" s="42">
        <f t="shared" si="115"/>
        <v>0</v>
      </c>
      <c r="T324" s="42">
        <f t="shared" si="115"/>
        <v>0</v>
      </c>
      <c r="U324" s="42">
        <f t="shared" si="115"/>
        <v>0</v>
      </c>
      <c r="V324" s="42">
        <f t="shared" si="115"/>
        <v>0</v>
      </c>
      <c r="W324" s="42">
        <f t="shared" si="115"/>
        <v>0</v>
      </c>
      <c r="X324" s="42">
        <f t="shared" si="115"/>
        <v>0</v>
      </c>
      <c r="Y324" s="42">
        <f t="shared" si="115"/>
        <v>0</v>
      </c>
      <c r="Z324" s="42">
        <f t="shared" si="115"/>
        <v>0</v>
      </c>
      <c r="AA324" s="42">
        <f t="shared" si="115"/>
        <v>0</v>
      </c>
      <c r="AB324" s="42">
        <f t="shared" si="115"/>
        <v>0</v>
      </c>
      <c r="AC324" s="42">
        <f t="shared" si="115"/>
        <v>0</v>
      </c>
      <c r="AD324" s="42">
        <f t="shared" si="115"/>
        <v>0</v>
      </c>
      <c r="AE324" s="42">
        <f t="shared" si="115"/>
        <v>0</v>
      </c>
      <c r="AF324" s="42">
        <f>AF284-AF242</f>
        <v>0</v>
      </c>
    </row>
    <row r="325" spans="1:32">
      <c r="A325" s="323" t="s">
        <v>66</v>
      </c>
      <c r="B325" s="6" t="s">
        <v>296</v>
      </c>
      <c r="C325" s="42">
        <f>SUM(C326:C328)</f>
        <v>0</v>
      </c>
      <c r="D325" s="42">
        <f t="shared" ref="D325:AE325" si="116">SUM(D326:D328)</f>
        <v>0</v>
      </c>
      <c r="E325" s="42">
        <f t="shared" si="116"/>
        <v>0</v>
      </c>
      <c r="F325" s="42">
        <f t="shared" si="116"/>
        <v>0</v>
      </c>
      <c r="G325" s="42">
        <f t="shared" si="116"/>
        <v>0</v>
      </c>
      <c r="H325" s="42">
        <f t="shared" si="116"/>
        <v>0</v>
      </c>
      <c r="I325" s="42">
        <f t="shared" si="116"/>
        <v>0</v>
      </c>
      <c r="J325" s="42">
        <f t="shared" si="116"/>
        <v>0</v>
      </c>
      <c r="K325" s="42">
        <f t="shared" si="116"/>
        <v>0</v>
      </c>
      <c r="L325" s="42">
        <f t="shared" si="116"/>
        <v>0</v>
      </c>
      <c r="M325" s="42">
        <f t="shared" si="116"/>
        <v>0</v>
      </c>
      <c r="N325" s="42">
        <f t="shared" si="116"/>
        <v>0</v>
      </c>
      <c r="O325" s="42">
        <f t="shared" si="116"/>
        <v>0</v>
      </c>
      <c r="P325" s="42">
        <f t="shared" si="116"/>
        <v>0</v>
      </c>
      <c r="Q325" s="42">
        <f t="shared" si="116"/>
        <v>0</v>
      </c>
      <c r="R325" s="42">
        <f t="shared" si="116"/>
        <v>0</v>
      </c>
      <c r="S325" s="42">
        <f t="shared" si="116"/>
        <v>0</v>
      </c>
      <c r="T325" s="42">
        <f t="shared" si="116"/>
        <v>0</v>
      </c>
      <c r="U325" s="42">
        <f t="shared" si="116"/>
        <v>0</v>
      </c>
      <c r="V325" s="42">
        <f t="shared" si="116"/>
        <v>0</v>
      </c>
      <c r="W325" s="42">
        <f t="shared" si="116"/>
        <v>0</v>
      </c>
      <c r="X325" s="42">
        <f t="shared" si="116"/>
        <v>0</v>
      </c>
      <c r="Y325" s="42">
        <f t="shared" si="116"/>
        <v>0</v>
      </c>
      <c r="Z325" s="42">
        <f t="shared" si="116"/>
        <v>0</v>
      </c>
      <c r="AA325" s="42">
        <f t="shared" si="116"/>
        <v>0</v>
      </c>
      <c r="AB325" s="42">
        <f t="shared" si="116"/>
        <v>0</v>
      </c>
      <c r="AC325" s="42">
        <f t="shared" si="116"/>
        <v>0</v>
      </c>
      <c r="AD325" s="42">
        <f t="shared" si="116"/>
        <v>0</v>
      </c>
      <c r="AE325" s="42">
        <f t="shared" si="116"/>
        <v>0</v>
      </c>
      <c r="AF325" s="42">
        <f>SUM(AF326:AF328)</f>
        <v>0</v>
      </c>
    </row>
    <row r="326" spans="1:32">
      <c r="A326" s="348" t="s">
        <v>36</v>
      </c>
      <c r="B326" s="324" t="s">
        <v>297</v>
      </c>
      <c r="C326" s="42">
        <f t="shared" ref="C326:AE329" si="117">C286-C244</f>
        <v>0</v>
      </c>
      <c r="D326" s="42">
        <f t="shared" si="117"/>
        <v>0</v>
      </c>
      <c r="E326" s="42">
        <f t="shared" si="117"/>
        <v>0</v>
      </c>
      <c r="F326" s="42">
        <f t="shared" si="117"/>
        <v>0</v>
      </c>
      <c r="G326" s="42">
        <f t="shared" si="117"/>
        <v>0</v>
      </c>
      <c r="H326" s="42">
        <f t="shared" si="117"/>
        <v>0</v>
      </c>
      <c r="I326" s="42">
        <f t="shared" si="117"/>
        <v>0</v>
      </c>
      <c r="J326" s="42">
        <f t="shared" si="117"/>
        <v>0</v>
      </c>
      <c r="K326" s="42">
        <f t="shared" si="117"/>
        <v>0</v>
      </c>
      <c r="L326" s="42">
        <f t="shared" si="117"/>
        <v>0</v>
      </c>
      <c r="M326" s="42">
        <f t="shared" si="117"/>
        <v>0</v>
      </c>
      <c r="N326" s="42">
        <f t="shared" si="117"/>
        <v>0</v>
      </c>
      <c r="O326" s="42">
        <f t="shared" si="117"/>
        <v>0</v>
      </c>
      <c r="P326" s="42">
        <f t="shared" si="117"/>
        <v>0</v>
      </c>
      <c r="Q326" s="42">
        <f t="shared" si="117"/>
        <v>0</v>
      </c>
      <c r="R326" s="42">
        <f t="shared" si="117"/>
        <v>0</v>
      </c>
      <c r="S326" s="42">
        <f t="shared" si="117"/>
        <v>0</v>
      </c>
      <c r="T326" s="42">
        <f t="shared" si="117"/>
        <v>0</v>
      </c>
      <c r="U326" s="42">
        <f t="shared" si="117"/>
        <v>0</v>
      </c>
      <c r="V326" s="42">
        <f t="shared" si="117"/>
        <v>0</v>
      </c>
      <c r="W326" s="42">
        <f t="shared" si="117"/>
        <v>0</v>
      </c>
      <c r="X326" s="42">
        <f t="shared" si="117"/>
        <v>0</v>
      </c>
      <c r="Y326" s="42">
        <f t="shared" si="117"/>
        <v>0</v>
      </c>
      <c r="Z326" s="42">
        <f t="shared" si="117"/>
        <v>0</v>
      </c>
      <c r="AA326" s="42">
        <f t="shared" si="117"/>
        <v>0</v>
      </c>
      <c r="AB326" s="42">
        <f t="shared" si="117"/>
        <v>0</v>
      </c>
      <c r="AC326" s="42">
        <f t="shared" si="117"/>
        <v>0</v>
      </c>
      <c r="AD326" s="42">
        <f t="shared" si="117"/>
        <v>0</v>
      </c>
      <c r="AE326" s="42">
        <f t="shared" si="117"/>
        <v>0</v>
      </c>
      <c r="AF326" s="42">
        <f>AF286-AF244</f>
        <v>0</v>
      </c>
    </row>
    <row r="327" spans="1:32">
      <c r="A327" s="348" t="s">
        <v>39</v>
      </c>
      <c r="B327" s="324" t="s">
        <v>294</v>
      </c>
      <c r="C327" s="42">
        <f t="shared" si="117"/>
        <v>0</v>
      </c>
      <c r="D327" s="42">
        <f t="shared" si="117"/>
        <v>0</v>
      </c>
      <c r="E327" s="42">
        <f t="shared" si="117"/>
        <v>0</v>
      </c>
      <c r="F327" s="42">
        <f t="shared" si="117"/>
        <v>0</v>
      </c>
      <c r="G327" s="42">
        <f t="shared" si="117"/>
        <v>0</v>
      </c>
      <c r="H327" s="42">
        <f t="shared" si="117"/>
        <v>0</v>
      </c>
      <c r="I327" s="42">
        <f t="shared" si="117"/>
        <v>0</v>
      </c>
      <c r="J327" s="42">
        <f t="shared" si="117"/>
        <v>0</v>
      </c>
      <c r="K327" s="42">
        <f t="shared" si="117"/>
        <v>0</v>
      </c>
      <c r="L327" s="42">
        <f t="shared" si="117"/>
        <v>0</v>
      </c>
      <c r="M327" s="42">
        <f t="shared" si="117"/>
        <v>0</v>
      </c>
      <c r="N327" s="42">
        <f t="shared" si="117"/>
        <v>0</v>
      </c>
      <c r="O327" s="42">
        <f t="shared" si="117"/>
        <v>0</v>
      </c>
      <c r="P327" s="42">
        <f t="shared" si="117"/>
        <v>0</v>
      </c>
      <c r="Q327" s="42">
        <f t="shared" si="117"/>
        <v>0</v>
      </c>
      <c r="R327" s="42">
        <f t="shared" si="117"/>
        <v>0</v>
      </c>
      <c r="S327" s="42">
        <f t="shared" si="117"/>
        <v>0</v>
      </c>
      <c r="T327" s="42">
        <f t="shared" si="117"/>
        <v>0</v>
      </c>
      <c r="U327" s="42">
        <f t="shared" si="117"/>
        <v>0</v>
      </c>
      <c r="V327" s="42">
        <f t="shared" si="117"/>
        <v>0</v>
      </c>
      <c r="W327" s="42">
        <f t="shared" si="117"/>
        <v>0</v>
      </c>
      <c r="X327" s="42">
        <f t="shared" si="117"/>
        <v>0</v>
      </c>
      <c r="Y327" s="42">
        <f t="shared" si="117"/>
        <v>0</v>
      </c>
      <c r="Z327" s="42">
        <f t="shared" si="117"/>
        <v>0</v>
      </c>
      <c r="AA327" s="42">
        <f t="shared" si="117"/>
        <v>0</v>
      </c>
      <c r="AB327" s="42">
        <f t="shared" si="117"/>
        <v>0</v>
      </c>
      <c r="AC327" s="42">
        <f t="shared" si="117"/>
        <v>0</v>
      </c>
      <c r="AD327" s="42">
        <f t="shared" si="117"/>
        <v>0</v>
      </c>
      <c r="AE327" s="42">
        <f t="shared" si="117"/>
        <v>0</v>
      </c>
      <c r="AF327" s="42">
        <f>AF287-AF245</f>
        <v>0</v>
      </c>
    </row>
    <row r="328" spans="1:32">
      <c r="A328" s="348" t="s">
        <v>53</v>
      </c>
      <c r="B328" s="324" t="s">
        <v>298</v>
      </c>
      <c r="C328" s="42">
        <f t="shared" si="117"/>
        <v>0</v>
      </c>
      <c r="D328" s="42">
        <f t="shared" si="117"/>
        <v>0</v>
      </c>
      <c r="E328" s="42">
        <f t="shared" si="117"/>
        <v>0</v>
      </c>
      <c r="F328" s="42">
        <f t="shared" si="117"/>
        <v>0</v>
      </c>
      <c r="G328" s="42">
        <f t="shared" si="117"/>
        <v>0</v>
      </c>
      <c r="H328" s="42">
        <f t="shared" si="117"/>
        <v>0</v>
      </c>
      <c r="I328" s="42">
        <f t="shared" si="117"/>
        <v>0</v>
      </c>
      <c r="J328" s="42">
        <f t="shared" si="117"/>
        <v>0</v>
      </c>
      <c r="K328" s="42">
        <f t="shared" si="117"/>
        <v>0</v>
      </c>
      <c r="L328" s="42">
        <f t="shared" si="117"/>
        <v>0</v>
      </c>
      <c r="M328" s="42">
        <f t="shared" si="117"/>
        <v>0</v>
      </c>
      <c r="N328" s="42">
        <f t="shared" si="117"/>
        <v>0</v>
      </c>
      <c r="O328" s="42">
        <f t="shared" si="117"/>
        <v>0</v>
      </c>
      <c r="P328" s="42">
        <f t="shared" si="117"/>
        <v>0</v>
      </c>
      <c r="Q328" s="42">
        <f t="shared" si="117"/>
        <v>0</v>
      </c>
      <c r="R328" s="42">
        <f t="shared" si="117"/>
        <v>0</v>
      </c>
      <c r="S328" s="42">
        <f t="shared" si="117"/>
        <v>0</v>
      </c>
      <c r="T328" s="42">
        <f t="shared" si="117"/>
        <v>0</v>
      </c>
      <c r="U328" s="42">
        <f t="shared" si="117"/>
        <v>0</v>
      </c>
      <c r="V328" s="42">
        <f t="shared" si="117"/>
        <v>0</v>
      </c>
      <c r="W328" s="42">
        <f t="shared" si="117"/>
        <v>0</v>
      </c>
      <c r="X328" s="42">
        <f t="shared" si="117"/>
        <v>0</v>
      </c>
      <c r="Y328" s="42">
        <f t="shared" si="117"/>
        <v>0</v>
      </c>
      <c r="Z328" s="42">
        <f t="shared" si="117"/>
        <v>0</v>
      </c>
      <c r="AA328" s="42">
        <f t="shared" si="117"/>
        <v>0</v>
      </c>
      <c r="AB328" s="42">
        <f t="shared" si="117"/>
        <v>0</v>
      </c>
      <c r="AC328" s="42">
        <f t="shared" si="117"/>
        <v>0</v>
      </c>
      <c r="AD328" s="42">
        <f t="shared" si="117"/>
        <v>0</v>
      </c>
      <c r="AE328" s="42">
        <f t="shared" si="117"/>
        <v>0</v>
      </c>
      <c r="AF328" s="42">
        <f>AF288-AF246</f>
        <v>0</v>
      </c>
    </row>
    <row r="329" spans="1:32">
      <c r="A329" s="323" t="s">
        <v>67</v>
      </c>
      <c r="B329" s="6" t="s">
        <v>299</v>
      </c>
      <c r="C329" s="42">
        <f>C289-C247</f>
        <v>0</v>
      </c>
      <c r="D329" s="42">
        <f t="shared" si="117"/>
        <v>0</v>
      </c>
      <c r="E329" s="42">
        <f t="shared" si="117"/>
        <v>0</v>
      </c>
      <c r="F329" s="42">
        <f t="shared" si="117"/>
        <v>0</v>
      </c>
      <c r="G329" s="42">
        <f t="shared" si="117"/>
        <v>0</v>
      </c>
      <c r="H329" s="42">
        <f t="shared" si="117"/>
        <v>0</v>
      </c>
      <c r="I329" s="42">
        <f t="shared" si="117"/>
        <v>0</v>
      </c>
      <c r="J329" s="42">
        <f t="shared" si="117"/>
        <v>0</v>
      </c>
      <c r="K329" s="42">
        <f t="shared" si="117"/>
        <v>0</v>
      </c>
      <c r="L329" s="42">
        <f t="shared" si="117"/>
        <v>0</v>
      </c>
      <c r="M329" s="42">
        <f t="shared" si="117"/>
        <v>0</v>
      </c>
      <c r="N329" s="42">
        <f t="shared" si="117"/>
        <v>0</v>
      </c>
      <c r="O329" s="42">
        <f t="shared" si="117"/>
        <v>0</v>
      </c>
      <c r="P329" s="42">
        <f t="shared" si="117"/>
        <v>0</v>
      </c>
      <c r="Q329" s="42">
        <f t="shared" si="117"/>
        <v>0</v>
      </c>
      <c r="R329" s="42">
        <f t="shared" si="117"/>
        <v>0</v>
      </c>
      <c r="S329" s="42">
        <f t="shared" si="117"/>
        <v>0</v>
      </c>
      <c r="T329" s="42">
        <f t="shared" si="117"/>
        <v>0</v>
      </c>
      <c r="U329" s="42">
        <f t="shared" si="117"/>
        <v>0</v>
      </c>
      <c r="V329" s="42">
        <f t="shared" si="117"/>
        <v>0</v>
      </c>
      <c r="W329" s="42">
        <f t="shared" si="117"/>
        <v>0</v>
      </c>
      <c r="X329" s="42">
        <f t="shared" si="117"/>
        <v>0</v>
      </c>
      <c r="Y329" s="42">
        <f t="shared" si="117"/>
        <v>0</v>
      </c>
      <c r="Z329" s="42">
        <f t="shared" si="117"/>
        <v>0</v>
      </c>
      <c r="AA329" s="42">
        <f t="shared" si="117"/>
        <v>0</v>
      </c>
      <c r="AB329" s="42">
        <f t="shared" si="117"/>
        <v>0</v>
      </c>
      <c r="AC329" s="42">
        <f t="shared" si="117"/>
        <v>0</v>
      </c>
      <c r="AD329" s="42">
        <f t="shared" si="117"/>
        <v>0</v>
      </c>
      <c r="AE329" s="42">
        <f t="shared" si="117"/>
        <v>0</v>
      </c>
      <c r="AF329" s="42">
        <f>AF289-AF247</f>
        <v>0</v>
      </c>
    </row>
    <row r="330" spans="1:32">
      <c r="A330" s="340"/>
      <c r="B330" s="327" t="s">
        <v>302</v>
      </c>
      <c r="C330" s="341">
        <f>C313+C320</f>
        <v>0</v>
      </c>
      <c r="D330" s="341">
        <f t="shared" ref="D330:AE330" si="118">D313+D320</f>
        <v>0</v>
      </c>
      <c r="E330" s="341">
        <f t="shared" si="118"/>
        <v>0</v>
      </c>
      <c r="F330" s="341">
        <f t="shared" si="118"/>
        <v>0</v>
      </c>
      <c r="G330" s="341">
        <f t="shared" si="118"/>
        <v>0</v>
      </c>
      <c r="H330" s="341">
        <f t="shared" si="118"/>
        <v>0</v>
      </c>
      <c r="I330" s="341">
        <f t="shared" si="118"/>
        <v>0</v>
      </c>
      <c r="J330" s="341">
        <f t="shared" si="118"/>
        <v>0</v>
      </c>
      <c r="K330" s="341">
        <f t="shared" si="118"/>
        <v>0</v>
      </c>
      <c r="L330" s="341">
        <f t="shared" si="118"/>
        <v>0</v>
      </c>
      <c r="M330" s="341">
        <f t="shared" si="118"/>
        <v>0</v>
      </c>
      <c r="N330" s="341">
        <f t="shared" si="118"/>
        <v>0</v>
      </c>
      <c r="O330" s="341">
        <f t="shared" si="118"/>
        <v>0</v>
      </c>
      <c r="P330" s="341">
        <f t="shared" si="118"/>
        <v>0</v>
      </c>
      <c r="Q330" s="341">
        <f t="shared" si="118"/>
        <v>0</v>
      </c>
      <c r="R330" s="341">
        <f t="shared" si="118"/>
        <v>0</v>
      </c>
      <c r="S330" s="341">
        <f t="shared" si="118"/>
        <v>0</v>
      </c>
      <c r="T330" s="341">
        <f t="shared" si="118"/>
        <v>0</v>
      </c>
      <c r="U330" s="341">
        <f t="shared" si="118"/>
        <v>0</v>
      </c>
      <c r="V330" s="341">
        <f t="shared" si="118"/>
        <v>0</v>
      </c>
      <c r="W330" s="341">
        <f t="shared" si="118"/>
        <v>0</v>
      </c>
      <c r="X330" s="341">
        <f t="shared" si="118"/>
        <v>0</v>
      </c>
      <c r="Y330" s="341">
        <f t="shared" si="118"/>
        <v>0</v>
      </c>
      <c r="Z330" s="341">
        <f t="shared" si="118"/>
        <v>0</v>
      </c>
      <c r="AA330" s="341">
        <f t="shared" si="118"/>
        <v>0</v>
      </c>
      <c r="AB330" s="341">
        <f t="shared" si="118"/>
        <v>0</v>
      </c>
      <c r="AC330" s="341">
        <f t="shared" si="118"/>
        <v>0</v>
      </c>
      <c r="AD330" s="341">
        <f t="shared" si="118"/>
        <v>0</v>
      </c>
      <c r="AE330" s="341">
        <f t="shared" si="118"/>
        <v>0</v>
      </c>
      <c r="AF330" s="341">
        <f>AF313+AF320</f>
        <v>0</v>
      </c>
    </row>
    <row r="331" spans="1:32" s="56" customFormat="1">
      <c r="A331" s="349"/>
      <c r="B331" s="352" t="s">
        <v>303</v>
      </c>
      <c r="C331" s="351">
        <f>C311-C330</f>
        <v>0</v>
      </c>
      <c r="D331" s="351">
        <f t="shared" ref="D331:AE331" si="119">D311-D330</f>
        <v>0</v>
      </c>
      <c r="E331" s="351">
        <f t="shared" si="119"/>
        <v>0</v>
      </c>
      <c r="F331" s="351">
        <f t="shared" si="119"/>
        <v>0</v>
      </c>
      <c r="G331" s="351">
        <f t="shared" si="119"/>
        <v>0</v>
      </c>
      <c r="H331" s="351">
        <f t="shared" si="119"/>
        <v>0</v>
      </c>
      <c r="I331" s="351">
        <f t="shared" si="119"/>
        <v>0</v>
      </c>
      <c r="J331" s="351">
        <f t="shared" si="119"/>
        <v>0</v>
      </c>
      <c r="K331" s="351">
        <f t="shared" si="119"/>
        <v>0</v>
      </c>
      <c r="L331" s="351">
        <f t="shared" si="119"/>
        <v>0</v>
      </c>
      <c r="M331" s="351">
        <f t="shared" si="119"/>
        <v>0</v>
      </c>
      <c r="N331" s="351">
        <f t="shared" si="119"/>
        <v>0</v>
      </c>
      <c r="O331" s="351">
        <f t="shared" si="119"/>
        <v>0</v>
      </c>
      <c r="P331" s="351">
        <f t="shared" si="119"/>
        <v>0</v>
      </c>
      <c r="Q331" s="351">
        <f t="shared" si="119"/>
        <v>0</v>
      </c>
      <c r="R331" s="351">
        <f t="shared" si="119"/>
        <v>0</v>
      </c>
      <c r="S331" s="351">
        <f t="shared" si="119"/>
        <v>0</v>
      </c>
      <c r="T331" s="351">
        <f t="shared" si="119"/>
        <v>0</v>
      </c>
      <c r="U331" s="351">
        <f t="shared" si="119"/>
        <v>0</v>
      </c>
      <c r="V331" s="351">
        <f t="shared" si="119"/>
        <v>0</v>
      </c>
      <c r="W331" s="351">
        <f t="shared" si="119"/>
        <v>0</v>
      </c>
      <c r="X331" s="351">
        <f t="shared" si="119"/>
        <v>0</v>
      </c>
      <c r="Y331" s="351">
        <f t="shared" si="119"/>
        <v>0</v>
      </c>
      <c r="Z331" s="351">
        <f t="shared" si="119"/>
        <v>0</v>
      </c>
      <c r="AA331" s="351">
        <f t="shared" si="119"/>
        <v>0</v>
      </c>
      <c r="AB331" s="351">
        <f t="shared" si="119"/>
        <v>0</v>
      </c>
      <c r="AC331" s="351">
        <f t="shared" si="119"/>
        <v>0</v>
      </c>
      <c r="AD331" s="351">
        <f t="shared" si="119"/>
        <v>0</v>
      </c>
      <c r="AE331" s="351">
        <f t="shared" si="119"/>
        <v>0</v>
      </c>
      <c r="AF331" s="351">
        <f>AF311-AF330</f>
        <v>0</v>
      </c>
    </row>
    <row r="332" spans="1:32">
      <c r="A332" s="91"/>
    </row>
    <row r="333" spans="1:32" s="282" customFormat="1">
      <c r="A333" s="28" t="s">
        <v>319</v>
      </c>
      <c r="B333" s="28"/>
      <c r="C333" s="31"/>
      <c r="D333" s="31"/>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row>
    <row r="334" spans="1:32" s="285" customFormat="1">
      <c r="A334" s="344"/>
      <c r="B334" s="66"/>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row>
    <row r="335" spans="1:32" s="285" customFormat="1">
      <c r="A335" s="30" t="s">
        <v>31</v>
      </c>
      <c r="B335" s="57" t="s">
        <v>32</v>
      </c>
      <c r="C335" s="34" t="s">
        <v>33</v>
      </c>
      <c r="D335" s="34" t="s">
        <v>33</v>
      </c>
      <c r="E335" s="34" t="s">
        <v>33</v>
      </c>
      <c r="F335" s="34" t="s">
        <v>33</v>
      </c>
      <c r="G335" s="34" t="s">
        <v>33</v>
      </c>
      <c r="H335" s="34" t="s">
        <v>33</v>
      </c>
      <c r="I335" s="34" t="s">
        <v>33</v>
      </c>
      <c r="J335" s="34" t="s">
        <v>33</v>
      </c>
      <c r="K335" s="34" t="s">
        <v>33</v>
      </c>
      <c r="L335" s="34" t="s">
        <v>33</v>
      </c>
      <c r="M335" s="34" t="s">
        <v>33</v>
      </c>
      <c r="N335" s="34" t="s">
        <v>33</v>
      </c>
      <c r="O335" s="34" t="s">
        <v>33</v>
      </c>
      <c r="P335" s="34" t="s">
        <v>33</v>
      </c>
      <c r="Q335" s="34" t="s">
        <v>33</v>
      </c>
      <c r="R335" s="34" t="s">
        <v>33</v>
      </c>
      <c r="S335" s="34" t="s">
        <v>33</v>
      </c>
      <c r="T335" s="34" t="s">
        <v>33</v>
      </c>
      <c r="U335" s="34" t="s">
        <v>33</v>
      </c>
      <c r="V335" s="34" t="s">
        <v>33</v>
      </c>
      <c r="W335" s="34" t="s">
        <v>33</v>
      </c>
      <c r="X335" s="34" t="s">
        <v>33</v>
      </c>
      <c r="Y335" s="34" t="s">
        <v>33</v>
      </c>
      <c r="Z335" s="34" t="s">
        <v>33</v>
      </c>
      <c r="AA335" s="34" t="s">
        <v>33</v>
      </c>
      <c r="AB335" s="34" t="s">
        <v>33</v>
      </c>
      <c r="AC335" s="34" t="s">
        <v>33</v>
      </c>
      <c r="AD335" s="34" t="s">
        <v>33</v>
      </c>
      <c r="AE335" s="34" t="s">
        <v>33</v>
      </c>
      <c r="AF335" s="34" t="s">
        <v>33</v>
      </c>
    </row>
    <row r="336" spans="1:32">
      <c r="A336" s="3" t="s">
        <v>35</v>
      </c>
      <c r="B336" s="59" t="s">
        <v>304</v>
      </c>
      <c r="C336" s="40">
        <f t="shared" ref="C336:AF336" si="120">C337+C338</f>
        <v>0</v>
      </c>
      <c r="D336" s="40">
        <f t="shared" si="120"/>
        <v>0</v>
      </c>
      <c r="E336" s="40">
        <f t="shared" si="120"/>
        <v>0</v>
      </c>
      <c r="F336" s="40">
        <f t="shared" si="120"/>
        <v>0</v>
      </c>
      <c r="G336" s="40">
        <f t="shared" si="120"/>
        <v>0</v>
      </c>
      <c r="H336" s="40">
        <f t="shared" si="120"/>
        <v>0</v>
      </c>
      <c r="I336" s="40">
        <f t="shared" si="120"/>
        <v>0</v>
      </c>
      <c r="J336" s="40">
        <f t="shared" si="120"/>
        <v>0</v>
      </c>
      <c r="K336" s="40">
        <f t="shared" si="120"/>
        <v>0</v>
      </c>
      <c r="L336" s="40">
        <f t="shared" si="120"/>
        <v>0</v>
      </c>
      <c r="M336" s="40">
        <f t="shared" si="120"/>
        <v>0</v>
      </c>
      <c r="N336" s="40">
        <f t="shared" si="120"/>
        <v>0</v>
      </c>
      <c r="O336" s="40">
        <f t="shared" si="120"/>
        <v>0</v>
      </c>
      <c r="P336" s="40">
        <f t="shared" si="120"/>
        <v>0</v>
      </c>
      <c r="Q336" s="40">
        <f t="shared" si="120"/>
        <v>0</v>
      </c>
      <c r="R336" s="40">
        <f t="shared" si="120"/>
        <v>0</v>
      </c>
      <c r="S336" s="40">
        <f t="shared" si="120"/>
        <v>0</v>
      </c>
      <c r="T336" s="40">
        <f t="shared" si="120"/>
        <v>0</v>
      </c>
      <c r="U336" s="40">
        <f t="shared" si="120"/>
        <v>0</v>
      </c>
      <c r="V336" s="40">
        <f t="shared" si="120"/>
        <v>0</v>
      </c>
      <c r="W336" s="40">
        <f t="shared" si="120"/>
        <v>0</v>
      </c>
      <c r="X336" s="40">
        <f t="shared" si="120"/>
        <v>0</v>
      </c>
      <c r="Y336" s="40">
        <f t="shared" si="120"/>
        <v>0</v>
      </c>
      <c r="Z336" s="40">
        <f t="shared" si="120"/>
        <v>0</v>
      </c>
      <c r="AA336" s="40">
        <f t="shared" si="120"/>
        <v>0</v>
      </c>
      <c r="AB336" s="40">
        <f t="shared" si="120"/>
        <v>0</v>
      </c>
      <c r="AC336" s="40">
        <f t="shared" si="120"/>
        <v>0</v>
      </c>
      <c r="AD336" s="40">
        <f t="shared" si="120"/>
        <v>0</v>
      </c>
      <c r="AE336" s="40">
        <f t="shared" si="120"/>
        <v>0</v>
      </c>
      <c r="AF336" s="40">
        <f t="shared" si="120"/>
        <v>0</v>
      </c>
    </row>
    <row r="337" spans="1:72" ht="26.4">
      <c r="A337" s="323" t="s">
        <v>36</v>
      </c>
      <c r="B337" s="192" t="s">
        <v>305</v>
      </c>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row>
    <row r="338" spans="1:72">
      <c r="A338" s="323" t="s">
        <v>39</v>
      </c>
      <c r="B338" s="24" t="s">
        <v>30</v>
      </c>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row>
    <row r="339" spans="1:72">
      <c r="A339" s="3" t="s">
        <v>40</v>
      </c>
      <c r="B339" s="59" t="s">
        <v>306</v>
      </c>
      <c r="C339" s="40">
        <f>SUM(C340:C343)</f>
        <v>0</v>
      </c>
      <c r="D339" s="40">
        <f t="shared" ref="D339:AE339" si="121">SUM(D340:D343)</f>
        <v>0</v>
      </c>
      <c r="E339" s="40">
        <f t="shared" si="121"/>
        <v>0</v>
      </c>
      <c r="F339" s="40">
        <f t="shared" si="121"/>
        <v>0</v>
      </c>
      <c r="G339" s="40">
        <f t="shared" si="121"/>
        <v>0</v>
      </c>
      <c r="H339" s="40">
        <f t="shared" si="121"/>
        <v>0</v>
      </c>
      <c r="I339" s="40">
        <f t="shared" si="121"/>
        <v>0</v>
      </c>
      <c r="J339" s="40">
        <f t="shared" si="121"/>
        <v>0</v>
      </c>
      <c r="K339" s="40">
        <f t="shared" si="121"/>
        <v>0</v>
      </c>
      <c r="L339" s="40">
        <f t="shared" si="121"/>
        <v>0</v>
      </c>
      <c r="M339" s="40">
        <f t="shared" si="121"/>
        <v>0</v>
      </c>
      <c r="N339" s="40">
        <f t="shared" si="121"/>
        <v>0</v>
      </c>
      <c r="O339" s="40">
        <f t="shared" si="121"/>
        <v>0</v>
      </c>
      <c r="P339" s="40">
        <f t="shared" si="121"/>
        <v>0</v>
      </c>
      <c r="Q339" s="40">
        <f t="shared" si="121"/>
        <v>0</v>
      </c>
      <c r="R339" s="40">
        <f t="shared" si="121"/>
        <v>0</v>
      </c>
      <c r="S339" s="40">
        <f t="shared" si="121"/>
        <v>0</v>
      </c>
      <c r="T339" s="40">
        <f t="shared" si="121"/>
        <v>0</v>
      </c>
      <c r="U339" s="40">
        <f t="shared" si="121"/>
        <v>0</v>
      </c>
      <c r="V339" s="40">
        <f t="shared" si="121"/>
        <v>0</v>
      </c>
      <c r="W339" s="40">
        <f t="shared" si="121"/>
        <v>0</v>
      </c>
      <c r="X339" s="40">
        <f t="shared" si="121"/>
        <v>0</v>
      </c>
      <c r="Y339" s="40">
        <f t="shared" si="121"/>
        <v>0</v>
      </c>
      <c r="Z339" s="40">
        <f t="shared" si="121"/>
        <v>0</v>
      </c>
      <c r="AA339" s="40">
        <f t="shared" si="121"/>
        <v>0</v>
      </c>
      <c r="AB339" s="40">
        <f t="shared" si="121"/>
        <v>0</v>
      </c>
      <c r="AC339" s="40">
        <f t="shared" si="121"/>
        <v>0</v>
      </c>
      <c r="AD339" s="40">
        <f t="shared" si="121"/>
        <v>0</v>
      </c>
      <c r="AE339" s="40">
        <f t="shared" si="121"/>
        <v>0</v>
      </c>
      <c r="AF339" s="40">
        <f>SUM(AF340:AF343)</f>
        <v>0</v>
      </c>
    </row>
    <row r="340" spans="1:72">
      <c r="A340" s="323" t="s">
        <v>36</v>
      </c>
      <c r="B340" s="24" t="s">
        <v>307</v>
      </c>
      <c r="C340" s="345"/>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row>
    <row r="341" spans="1:72">
      <c r="A341" s="323" t="s">
        <v>39</v>
      </c>
      <c r="B341" s="54" t="s">
        <v>82</v>
      </c>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row>
    <row r="342" spans="1:72">
      <c r="A342" s="323" t="s">
        <v>53</v>
      </c>
      <c r="B342" s="54" t="s">
        <v>308</v>
      </c>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row>
    <row r="343" spans="1:72">
      <c r="A343" s="323" t="s">
        <v>54</v>
      </c>
      <c r="B343" s="24" t="s">
        <v>76</v>
      </c>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row>
    <row r="344" spans="1:72">
      <c r="A344" s="2" t="s">
        <v>66</v>
      </c>
      <c r="B344" s="58" t="s">
        <v>309</v>
      </c>
      <c r="C344" s="39">
        <f t="shared" ref="C344:AF344" si="122">C336-C339</f>
        <v>0</v>
      </c>
      <c r="D344" s="39">
        <f t="shared" si="122"/>
        <v>0</v>
      </c>
      <c r="E344" s="39">
        <f t="shared" si="122"/>
        <v>0</v>
      </c>
      <c r="F344" s="39">
        <f t="shared" si="122"/>
        <v>0</v>
      </c>
      <c r="G344" s="39">
        <f t="shared" si="122"/>
        <v>0</v>
      </c>
      <c r="H344" s="39">
        <f t="shared" si="122"/>
        <v>0</v>
      </c>
      <c r="I344" s="39">
        <f t="shared" si="122"/>
        <v>0</v>
      </c>
      <c r="J344" s="39">
        <f t="shared" si="122"/>
        <v>0</v>
      </c>
      <c r="K344" s="39">
        <f t="shared" si="122"/>
        <v>0</v>
      </c>
      <c r="L344" s="39">
        <f t="shared" si="122"/>
        <v>0</v>
      </c>
      <c r="M344" s="39">
        <f t="shared" si="122"/>
        <v>0</v>
      </c>
      <c r="N344" s="39">
        <f t="shared" si="122"/>
        <v>0</v>
      </c>
      <c r="O344" s="39">
        <f t="shared" si="122"/>
        <v>0</v>
      </c>
      <c r="P344" s="39">
        <f t="shared" si="122"/>
        <v>0</v>
      </c>
      <c r="Q344" s="39">
        <f t="shared" si="122"/>
        <v>0</v>
      </c>
      <c r="R344" s="39">
        <f t="shared" si="122"/>
        <v>0</v>
      </c>
      <c r="S344" s="39">
        <f t="shared" si="122"/>
        <v>0</v>
      </c>
      <c r="T344" s="39">
        <f t="shared" si="122"/>
        <v>0</v>
      </c>
      <c r="U344" s="39">
        <f t="shared" si="122"/>
        <v>0</v>
      </c>
      <c r="V344" s="39">
        <f t="shared" si="122"/>
        <v>0</v>
      </c>
      <c r="W344" s="39">
        <f t="shared" si="122"/>
        <v>0</v>
      </c>
      <c r="X344" s="39">
        <f t="shared" si="122"/>
        <v>0</v>
      </c>
      <c r="Y344" s="39">
        <f t="shared" si="122"/>
        <v>0</v>
      </c>
      <c r="Z344" s="39">
        <f t="shared" si="122"/>
        <v>0</v>
      </c>
      <c r="AA344" s="39">
        <f t="shared" si="122"/>
        <v>0</v>
      </c>
      <c r="AB344" s="39">
        <f t="shared" si="122"/>
        <v>0</v>
      </c>
      <c r="AC344" s="39">
        <f t="shared" si="122"/>
        <v>0</v>
      </c>
      <c r="AD344" s="39">
        <f t="shared" si="122"/>
        <v>0</v>
      </c>
      <c r="AE344" s="39">
        <f t="shared" si="122"/>
        <v>0</v>
      </c>
      <c r="AF344" s="39">
        <f t="shared" si="122"/>
        <v>0</v>
      </c>
    </row>
    <row r="345" spans="1:72" s="303" customFormat="1" ht="15.6">
      <c r="A345" s="9" t="s">
        <v>67</v>
      </c>
      <c r="B345" s="55" t="s">
        <v>382</v>
      </c>
      <c r="C345" s="87">
        <v>1</v>
      </c>
      <c r="D345" s="87">
        <f>C345/(1+$C$347)</f>
        <v>0.96153846153846145</v>
      </c>
      <c r="E345" s="87">
        <f>D345/(1+$C$347)</f>
        <v>0.92455621301775137</v>
      </c>
      <c r="F345" s="87">
        <f t="shared" ref="F345:AF345" si="123">E345/(1+$C$347)</f>
        <v>0.88899635867091475</v>
      </c>
      <c r="G345" s="87">
        <f t="shared" si="123"/>
        <v>0.85480419102972571</v>
      </c>
      <c r="H345" s="87">
        <f t="shared" si="123"/>
        <v>0.82192710675935166</v>
      </c>
      <c r="I345" s="87">
        <f t="shared" si="123"/>
        <v>0.79031452573014582</v>
      </c>
      <c r="J345" s="87">
        <f t="shared" si="123"/>
        <v>0.75991781320206331</v>
      </c>
      <c r="K345" s="87">
        <f t="shared" si="123"/>
        <v>0.73069020500198389</v>
      </c>
      <c r="L345" s="87">
        <f t="shared" si="123"/>
        <v>0.70258673557883067</v>
      </c>
      <c r="M345" s="87">
        <f t="shared" si="123"/>
        <v>0.67556416882579873</v>
      </c>
      <c r="N345" s="87">
        <f t="shared" si="123"/>
        <v>0.64958093156326802</v>
      </c>
      <c r="O345" s="87">
        <f t="shared" si="123"/>
        <v>0.62459704958006534</v>
      </c>
      <c r="P345" s="87">
        <f t="shared" si="123"/>
        <v>0.60057408613467822</v>
      </c>
      <c r="Q345" s="87">
        <f t="shared" si="123"/>
        <v>0.57747508282180593</v>
      </c>
      <c r="R345" s="87">
        <f t="shared" si="123"/>
        <v>0.55526450271327488</v>
      </c>
      <c r="S345" s="87">
        <f t="shared" si="123"/>
        <v>0.53390817568584126</v>
      </c>
      <c r="T345" s="87">
        <f t="shared" si="123"/>
        <v>0.51337324585177047</v>
      </c>
      <c r="U345" s="87">
        <f t="shared" si="123"/>
        <v>0.49362812101131776</v>
      </c>
      <c r="V345" s="87">
        <f t="shared" si="123"/>
        <v>0.47464242404934398</v>
      </c>
      <c r="W345" s="87">
        <f t="shared" si="123"/>
        <v>0.45638694620129228</v>
      </c>
      <c r="X345" s="87">
        <f t="shared" si="123"/>
        <v>0.4388336021166272</v>
      </c>
      <c r="Y345" s="87">
        <f t="shared" si="123"/>
        <v>0.42195538665060306</v>
      </c>
      <c r="Z345" s="87">
        <f t="shared" si="123"/>
        <v>0.40572633331788754</v>
      </c>
      <c r="AA345" s="87">
        <f t="shared" si="123"/>
        <v>0.39012147434412264</v>
      </c>
      <c r="AB345" s="87">
        <f t="shared" si="123"/>
        <v>0.37511680225396404</v>
      </c>
      <c r="AC345" s="87">
        <f t="shared" si="123"/>
        <v>0.3606892329365039</v>
      </c>
      <c r="AD345" s="87">
        <f t="shared" si="123"/>
        <v>0.34681657013125372</v>
      </c>
      <c r="AE345" s="87">
        <f t="shared" si="123"/>
        <v>0.33347747128005162</v>
      </c>
      <c r="AF345" s="87">
        <f t="shared" si="123"/>
        <v>0.32065141469235731</v>
      </c>
      <c r="AG345" s="302"/>
      <c r="AH345" s="302"/>
      <c r="AI345" s="302"/>
      <c r="AJ345" s="302"/>
      <c r="AK345" s="302"/>
      <c r="AL345" s="302"/>
      <c r="AM345" s="302"/>
      <c r="AN345" s="302"/>
      <c r="AO345" s="302"/>
      <c r="AP345" s="302"/>
      <c r="AQ345" s="302"/>
      <c r="AR345" s="302"/>
      <c r="AS345" s="302"/>
      <c r="AT345" s="302"/>
      <c r="AU345" s="302"/>
      <c r="AV345" s="302"/>
      <c r="AW345" s="302"/>
      <c r="AX345" s="302"/>
      <c r="AY345" s="302"/>
      <c r="AZ345" s="302"/>
      <c r="BA345" s="302"/>
      <c r="BB345" s="302"/>
      <c r="BC345" s="302"/>
      <c r="BD345" s="302"/>
      <c r="BE345" s="302"/>
      <c r="BF345" s="302"/>
      <c r="BG345" s="302"/>
      <c r="BH345" s="302"/>
      <c r="BI345" s="302"/>
      <c r="BJ345" s="302"/>
      <c r="BK345" s="302"/>
      <c r="BL345" s="302"/>
      <c r="BM345" s="302"/>
      <c r="BN345" s="302"/>
      <c r="BO345" s="302"/>
      <c r="BP345" s="302"/>
      <c r="BQ345" s="302"/>
      <c r="BR345" s="302"/>
      <c r="BS345" s="302"/>
      <c r="BT345" s="302"/>
    </row>
    <row r="346" spans="1:72">
      <c r="A346" s="2" t="s">
        <v>68</v>
      </c>
      <c r="B346" s="58" t="s">
        <v>99</v>
      </c>
      <c r="C346" s="39">
        <f>C344*C345</f>
        <v>0</v>
      </c>
      <c r="D346" s="39">
        <f t="shared" ref="D346:AF346" si="124">D344*D345</f>
        <v>0</v>
      </c>
      <c r="E346" s="39">
        <f t="shared" si="124"/>
        <v>0</v>
      </c>
      <c r="F346" s="39">
        <f t="shared" si="124"/>
        <v>0</v>
      </c>
      <c r="G346" s="39">
        <f t="shared" si="124"/>
        <v>0</v>
      </c>
      <c r="H346" s="39">
        <f t="shared" si="124"/>
        <v>0</v>
      </c>
      <c r="I346" s="39">
        <f t="shared" si="124"/>
        <v>0</v>
      </c>
      <c r="J346" s="39">
        <f t="shared" si="124"/>
        <v>0</v>
      </c>
      <c r="K346" s="39">
        <f t="shared" si="124"/>
        <v>0</v>
      </c>
      <c r="L346" s="39">
        <f t="shared" si="124"/>
        <v>0</v>
      </c>
      <c r="M346" s="39">
        <f t="shared" si="124"/>
        <v>0</v>
      </c>
      <c r="N346" s="39">
        <f t="shared" si="124"/>
        <v>0</v>
      </c>
      <c r="O346" s="39">
        <f t="shared" si="124"/>
        <v>0</v>
      </c>
      <c r="P346" s="39">
        <f t="shared" si="124"/>
        <v>0</v>
      </c>
      <c r="Q346" s="39">
        <f t="shared" si="124"/>
        <v>0</v>
      </c>
      <c r="R346" s="39">
        <f t="shared" si="124"/>
        <v>0</v>
      </c>
      <c r="S346" s="39">
        <f t="shared" si="124"/>
        <v>0</v>
      </c>
      <c r="T346" s="39">
        <f t="shared" si="124"/>
        <v>0</v>
      </c>
      <c r="U346" s="39">
        <f t="shared" si="124"/>
        <v>0</v>
      </c>
      <c r="V346" s="39">
        <f t="shared" si="124"/>
        <v>0</v>
      </c>
      <c r="W346" s="39">
        <f t="shared" si="124"/>
        <v>0</v>
      </c>
      <c r="X346" s="39">
        <f t="shared" si="124"/>
        <v>0</v>
      </c>
      <c r="Y346" s="39">
        <f t="shared" si="124"/>
        <v>0</v>
      </c>
      <c r="Z346" s="39">
        <f t="shared" si="124"/>
        <v>0</v>
      </c>
      <c r="AA346" s="39">
        <f t="shared" si="124"/>
        <v>0</v>
      </c>
      <c r="AB346" s="39">
        <f t="shared" si="124"/>
        <v>0</v>
      </c>
      <c r="AC346" s="39">
        <f t="shared" si="124"/>
        <v>0</v>
      </c>
      <c r="AD346" s="39">
        <f t="shared" si="124"/>
        <v>0</v>
      </c>
      <c r="AE346" s="39">
        <f t="shared" si="124"/>
        <v>0</v>
      </c>
      <c r="AF346" s="39">
        <f t="shared" si="124"/>
        <v>0</v>
      </c>
    </row>
    <row r="347" spans="1:72">
      <c r="A347" s="91"/>
      <c r="B347" s="10" t="s">
        <v>77</v>
      </c>
      <c r="C347" s="346">
        <v>0.04</v>
      </c>
    </row>
    <row r="348" spans="1:72" ht="26.4">
      <c r="A348" s="91"/>
      <c r="B348" s="10" t="s">
        <v>78</v>
      </c>
      <c r="C348" s="35">
        <f>SUM(C346:AE346)</f>
        <v>0</v>
      </c>
    </row>
    <row r="349" spans="1:72" ht="26.4">
      <c r="A349" s="91"/>
      <c r="B349" s="10" t="s">
        <v>79</v>
      </c>
      <c r="C349" s="353" t="e">
        <f>IRR(C344:AF344)</f>
        <v>#NUM!</v>
      </c>
    </row>
    <row r="350" spans="1:72">
      <c r="A350" s="91"/>
    </row>
    <row r="351" spans="1:72">
      <c r="A351" s="91"/>
    </row>
    <row r="352" spans="1:72">
      <c r="A352" s="386" t="s">
        <v>425</v>
      </c>
      <c r="B352" s="28"/>
      <c r="C352" s="398"/>
      <c r="D352" s="397"/>
      <c r="E352" s="397"/>
      <c r="F352" s="397"/>
      <c r="G352" s="397"/>
    </row>
    <row r="353" spans="1:17">
      <c r="A353" s="394"/>
      <c r="B353" s="66"/>
      <c r="C353" s="37"/>
      <c r="D353" s="37"/>
      <c r="E353" s="37"/>
      <c r="F353" s="37"/>
      <c r="G353" s="37"/>
      <c r="H353" s="37"/>
      <c r="I353" s="37"/>
      <c r="J353" s="37"/>
      <c r="K353" s="37"/>
      <c r="L353" s="37"/>
      <c r="M353" s="37"/>
      <c r="N353" s="37"/>
      <c r="O353" s="37"/>
      <c r="P353" s="37"/>
      <c r="Q353" s="37"/>
    </row>
    <row r="354" spans="1:17">
      <c r="A354" s="30" t="s">
        <v>31</v>
      </c>
      <c r="B354" s="57" t="s">
        <v>32</v>
      </c>
      <c r="C354" s="34" t="s">
        <v>33</v>
      </c>
      <c r="D354" s="34" t="s">
        <v>33</v>
      </c>
      <c r="E354" s="34" t="s">
        <v>33</v>
      </c>
      <c r="F354" s="34" t="s">
        <v>33</v>
      </c>
      <c r="G354" s="34" t="s">
        <v>33</v>
      </c>
      <c r="H354" s="34" t="s">
        <v>33</v>
      </c>
      <c r="I354" s="34" t="s">
        <v>33</v>
      </c>
      <c r="J354" s="34" t="s">
        <v>33</v>
      </c>
      <c r="K354" s="34" t="s">
        <v>33</v>
      </c>
      <c r="L354" s="34" t="s">
        <v>33</v>
      </c>
      <c r="M354" s="34" t="s">
        <v>33</v>
      </c>
      <c r="N354" s="34" t="s">
        <v>33</v>
      </c>
      <c r="O354" s="34" t="s">
        <v>33</v>
      </c>
      <c r="P354" s="34" t="s">
        <v>33</v>
      </c>
      <c r="Q354" s="34" t="s">
        <v>33</v>
      </c>
    </row>
    <row r="355" spans="1:17">
      <c r="A355" s="3" t="s">
        <v>35</v>
      </c>
      <c r="B355" s="388" t="s">
        <v>390</v>
      </c>
      <c r="C355" s="40">
        <f>C336</f>
        <v>0</v>
      </c>
      <c r="D355" s="40">
        <f t="shared" ref="D355:Q355" si="125">D336</f>
        <v>0</v>
      </c>
      <c r="E355" s="40">
        <f t="shared" si="125"/>
        <v>0</v>
      </c>
      <c r="F355" s="40">
        <f t="shared" si="125"/>
        <v>0</v>
      </c>
      <c r="G355" s="40">
        <f t="shared" si="125"/>
        <v>0</v>
      </c>
      <c r="H355" s="40">
        <f t="shared" si="125"/>
        <v>0</v>
      </c>
      <c r="I355" s="40">
        <f t="shared" si="125"/>
        <v>0</v>
      </c>
      <c r="J355" s="40">
        <f t="shared" si="125"/>
        <v>0</v>
      </c>
      <c r="K355" s="40">
        <f t="shared" si="125"/>
        <v>0</v>
      </c>
      <c r="L355" s="40">
        <f t="shared" si="125"/>
        <v>0</v>
      </c>
      <c r="M355" s="40">
        <f t="shared" si="125"/>
        <v>0</v>
      </c>
      <c r="N355" s="40">
        <f t="shared" si="125"/>
        <v>0</v>
      </c>
      <c r="O355" s="40">
        <f t="shared" si="125"/>
        <v>0</v>
      </c>
      <c r="P355" s="40">
        <f t="shared" si="125"/>
        <v>0</v>
      </c>
      <c r="Q355" s="40">
        <f t="shared" si="125"/>
        <v>0</v>
      </c>
    </row>
    <row r="356" spans="1:17">
      <c r="A356" s="287">
        <v>1</v>
      </c>
      <c r="B356" s="385" t="s">
        <v>403</v>
      </c>
      <c r="C356" s="42">
        <f>SUM(C357:C358)</f>
        <v>0</v>
      </c>
      <c r="D356" s="42">
        <f t="shared" ref="D356:Q356" si="126">SUM(D357:D358)</f>
        <v>0</v>
      </c>
      <c r="E356" s="42">
        <f t="shared" si="126"/>
        <v>0</v>
      </c>
      <c r="F356" s="42">
        <f t="shared" si="126"/>
        <v>0</v>
      </c>
      <c r="G356" s="42">
        <f t="shared" si="126"/>
        <v>0</v>
      </c>
      <c r="H356" s="42">
        <f t="shared" si="126"/>
        <v>0</v>
      </c>
      <c r="I356" s="42">
        <f t="shared" si="126"/>
        <v>0</v>
      </c>
      <c r="J356" s="42">
        <f t="shared" si="126"/>
        <v>0</v>
      </c>
      <c r="K356" s="42">
        <f t="shared" si="126"/>
        <v>0</v>
      </c>
      <c r="L356" s="42">
        <f t="shared" si="126"/>
        <v>0</v>
      </c>
      <c r="M356" s="42">
        <f t="shared" si="126"/>
        <v>0</v>
      </c>
      <c r="N356" s="42">
        <f t="shared" si="126"/>
        <v>0</v>
      </c>
      <c r="O356" s="42">
        <f t="shared" si="126"/>
        <v>0</v>
      </c>
      <c r="P356" s="42">
        <f t="shared" si="126"/>
        <v>0</v>
      </c>
      <c r="Q356" s="42">
        <f t="shared" si="126"/>
        <v>0</v>
      </c>
    </row>
    <row r="357" spans="1:17">
      <c r="A357" s="287" t="s">
        <v>163</v>
      </c>
      <c r="B357" s="387" t="s">
        <v>411</v>
      </c>
      <c r="C357" s="42"/>
      <c r="D357" s="42"/>
      <c r="E357" s="42"/>
      <c r="F357" s="42"/>
      <c r="G357" s="42"/>
      <c r="H357" s="42"/>
      <c r="I357" s="42"/>
      <c r="J357" s="42"/>
      <c r="K357" s="42"/>
      <c r="L357" s="42"/>
      <c r="M357" s="42"/>
      <c r="N357" s="42"/>
      <c r="O357" s="42"/>
      <c r="P357" s="42"/>
      <c r="Q357" s="42"/>
    </row>
    <row r="358" spans="1:17">
      <c r="A358" s="287" t="s">
        <v>164</v>
      </c>
      <c r="B358" s="387" t="s">
        <v>411</v>
      </c>
      <c r="C358" s="42"/>
      <c r="D358" s="42"/>
      <c r="E358" s="42"/>
      <c r="F358" s="42"/>
      <c r="G358" s="42"/>
      <c r="H358" s="42"/>
      <c r="I358" s="42"/>
      <c r="J358" s="42"/>
      <c r="K358" s="42"/>
      <c r="L358" s="42"/>
      <c r="M358" s="42"/>
      <c r="N358" s="42"/>
      <c r="O358" s="42"/>
      <c r="P358" s="42"/>
      <c r="Q358" s="42"/>
    </row>
    <row r="359" spans="1:17">
      <c r="A359" s="287"/>
      <c r="B359" s="388" t="s">
        <v>410</v>
      </c>
      <c r="C359" s="42">
        <f>C355+C356</f>
        <v>0</v>
      </c>
      <c r="D359" s="42">
        <f t="shared" ref="D359:Q359" si="127">D355+D356</f>
        <v>0</v>
      </c>
      <c r="E359" s="42">
        <f t="shared" si="127"/>
        <v>0</v>
      </c>
      <c r="F359" s="42">
        <f t="shared" si="127"/>
        <v>0</v>
      </c>
      <c r="G359" s="42">
        <f t="shared" si="127"/>
        <v>0</v>
      </c>
      <c r="H359" s="42">
        <f t="shared" si="127"/>
        <v>0</v>
      </c>
      <c r="I359" s="42">
        <f t="shared" si="127"/>
        <v>0</v>
      </c>
      <c r="J359" s="42">
        <f t="shared" si="127"/>
        <v>0</v>
      </c>
      <c r="K359" s="42">
        <f t="shared" si="127"/>
        <v>0</v>
      </c>
      <c r="L359" s="42">
        <f t="shared" si="127"/>
        <v>0</v>
      </c>
      <c r="M359" s="42">
        <f t="shared" si="127"/>
        <v>0</v>
      </c>
      <c r="N359" s="42">
        <f t="shared" si="127"/>
        <v>0</v>
      </c>
      <c r="O359" s="42">
        <f t="shared" si="127"/>
        <v>0</v>
      </c>
      <c r="P359" s="42">
        <f t="shared" si="127"/>
        <v>0</v>
      </c>
      <c r="Q359" s="42">
        <f t="shared" si="127"/>
        <v>0</v>
      </c>
    </row>
    <row r="360" spans="1:17">
      <c r="A360" s="3" t="s">
        <v>40</v>
      </c>
      <c r="B360" s="388" t="s">
        <v>391</v>
      </c>
      <c r="C360" s="40">
        <f>C339</f>
        <v>0</v>
      </c>
      <c r="D360" s="40">
        <f t="shared" ref="D360:Q360" si="128">D339</f>
        <v>0</v>
      </c>
      <c r="E360" s="40">
        <f t="shared" si="128"/>
        <v>0</v>
      </c>
      <c r="F360" s="40">
        <f t="shared" si="128"/>
        <v>0</v>
      </c>
      <c r="G360" s="40">
        <f t="shared" si="128"/>
        <v>0</v>
      </c>
      <c r="H360" s="40">
        <f t="shared" si="128"/>
        <v>0</v>
      </c>
      <c r="I360" s="40">
        <f t="shared" si="128"/>
        <v>0</v>
      </c>
      <c r="J360" s="40">
        <f t="shared" si="128"/>
        <v>0</v>
      </c>
      <c r="K360" s="40">
        <f t="shared" si="128"/>
        <v>0</v>
      </c>
      <c r="L360" s="40">
        <f t="shared" si="128"/>
        <v>0</v>
      </c>
      <c r="M360" s="40">
        <f t="shared" si="128"/>
        <v>0</v>
      </c>
      <c r="N360" s="40">
        <f t="shared" si="128"/>
        <v>0</v>
      </c>
      <c r="O360" s="40">
        <f t="shared" si="128"/>
        <v>0</v>
      </c>
      <c r="P360" s="40">
        <f t="shared" si="128"/>
        <v>0</v>
      </c>
      <c r="Q360" s="40">
        <f t="shared" si="128"/>
        <v>0</v>
      </c>
    </row>
    <row r="361" spans="1:17">
      <c r="A361" s="287">
        <v>1</v>
      </c>
      <c r="B361" s="385" t="s">
        <v>404</v>
      </c>
      <c r="C361" s="42">
        <f>SUM(C362:C366)</f>
        <v>0</v>
      </c>
      <c r="D361" s="42">
        <f t="shared" ref="D361:Q361" si="129">SUM(D362:D366)</f>
        <v>0</v>
      </c>
      <c r="E361" s="42">
        <f t="shared" si="129"/>
        <v>0</v>
      </c>
      <c r="F361" s="42">
        <f t="shared" si="129"/>
        <v>0</v>
      </c>
      <c r="G361" s="42">
        <f t="shared" si="129"/>
        <v>0</v>
      </c>
      <c r="H361" s="42">
        <f t="shared" si="129"/>
        <v>0</v>
      </c>
      <c r="I361" s="42">
        <f t="shared" si="129"/>
        <v>0</v>
      </c>
      <c r="J361" s="42">
        <f t="shared" si="129"/>
        <v>0</v>
      </c>
      <c r="K361" s="42">
        <f t="shared" si="129"/>
        <v>0</v>
      </c>
      <c r="L361" s="42">
        <f t="shared" si="129"/>
        <v>0</v>
      </c>
      <c r="M361" s="42">
        <f t="shared" si="129"/>
        <v>0</v>
      </c>
      <c r="N361" s="42">
        <f t="shared" si="129"/>
        <v>0</v>
      </c>
      <c r="O361" s="42">
        <f t="shared" si="129"/>
        <v>0</v>
      </c>
      <c r="P361" s="42">
        <f t="shared" si="129"/>
        <v>0</v>
      </c>
      <c r="Q361" s="42">
        <f t="shared" si="129"/>
        <v>0</v>
      </c>
    </row>
    <row r="362" spans="1:17">
      <c r="A362" s="384" t="s">
        <v>37</v>
      </c>
      <c r="B362" s="387" t="s">
        <v>406</v>
      </c>
      <c r="C362" s="42"/>
      <c r="D362" s="42"/>
      <c r="E362" s="42"/>
      <c r="F362" s="42"/>
      <c r="G362" s="42"/>
      <c r="H362" s="42"/>
      <c r="I362" s="42"/>
      <c r="J362" s="42"/>
      <c r="K362" s="42"/>
      <c r="L362" s="42"/>
      <c r="M362" s="42"/>
      <c r="N362" s="42"/>
      <c r="O362" s="42"/>
      <c r="P362" s="42"/>
      <c r="Q362" s="42"/>
    </row>
    <row r="363" spans="1:17">
      <c r="A363" s="384" t="s">
        <v>38</v>
      </c>
      <c r="B363" s="387" t="s">
        <v>407</v>
      </c>
      <c r="C363" s="42"/>
      <c r="D363" s="42"/>
      <c r="E363" s="42"/>
      <c r="F363" s="42"/>
      <c r="G363" s="42"/>
      <c r="H363" s="42"/>
      <c r="I363" s="42"/>
      <c r="J363" s="42"/>
      <c r="K363" s="42"/>
      <c r="L363" s="42"/>
      <c r="M363" s="42"/>
      <c r="N363" s="42"/>
      <c r="O363" s="42"/>
      <c r="P363" s="42"/>
      <c r="Q363" s="42"/>
    </row>
    <row r="364" spans="1:17">
      <c r="A364" s="384" t="s">
        <v>56</v>
      </c>
      <c r="B364" s="387" t="s">
        <v>411</v>
      </c>
      <c r="C364" s="42"/>
      <c r="D364" s="42"/>
      <c r="E364" s="42"/>
      <c r="F364" s="42"/>
      <c r="G364" s="42"/>
      <c r="H364" s="42"/>
      <c r="I364" s="42"/>
      <c r="J364" s="42"/>
      <c r="K364" s="42"/>
      <c r="L364" s="42"/>
      <c r="M364" s="42"/>
      <c r="N364" s="42"/>
      <c r="O364" s="42"/>
      <c r="P364" s="42"/>
      <c r="Q364" s="42"/>
    </row>
    <row r="365" spans="1:17">
      <c r="A365" s="384" t="s">
        <v>395</v>
      </c>
      <c r="B365" s="387" t="s">
        <v>411</v>
      </c>
      <c r="C365" s="42"/>
      <c r="D365" s="42"/>
      <c r="E365" s="42"/>
      <c r="F365" s="42"/>
      <c r="G365" s="42"/>
      <c r="H365" s="42"/>
      <c r="I365" s="42"/>
      <c r="J365" s="42"/>
      <c r="K365" s="42"/>
      <c r="L365" s="42"/>
      <c r="M365" s="42"/>
      <c r="N365" s="42"/>
      <c r="O365" s="42"/>
      <c r="P365" s="42"/>
      <c r="Q365" s="42"/>
    </row>
    <row r="366" spans="1:17">
      <c r="A366" s="287" t="s">
        <v>405</v>
      </c>
      <c r="B366" s="387" t="s">
        <v>411</v>
      </c>
      <c r="C366" s="42"/>
      <c r="D366" s="42"/>
      <c r="E366" s="42"/>
      <c r="F366" s="42"/>
      <c r="G366" s="42"/>
      <c r="H366" s="42"/>
      <c r="I366" s="42"/>
      <c r="J366" s="42"/>
      <c r="K366" s="42"/>
      <c r="L366" s="42"/>
      <c r="M366" s="42"/>
      <c r="N366" s="42"/>
      <c r="O366" s="42"/>
      <c r="P366" s="42"/>
      <c r="Q366" s="42"/>
    </row>
    <row r="367" spans="1:17">
      <c r="A367" s="287"/>
      <c r="B367" s="388" t="s">
        <v>412</v>
      </c>
      <c r="C367" s="42">
        <f>C360+C361</f>
        <v>0</v>
      </c>
      <c r="D367" s="42">
        <f t="shared" ref="D367:Q367" si="130">D360+D361</f>
        <v>0</v>
      </c>
      <c r="E367" s="42">
        <f t="shared" si="130"/>
        <v>0</v>
      </c>
      <c r="F367" s="42">
        <f t="shared" si="130"/>
        <v>0</v>
      </c>
      <c r="G367" s="42">
        <f t="shared" si="130"/>
        <v>0</v>
      </c>
      <c r="H367" s="42">
        <f t="shared" si="130"/>
        <v>0</v>
      </c>
      <c r="I367" s="42">
        <f t="shared" si="130"/>
        <v>0</v>
      </c>
      <c r="J367" s="42">
        <f t="shared" si="130"/>
        <v>0</v>
      </c>
      <c r="K367" s="42">
        <f t="shared" si="130"/>
        <v>0</v>
      </c>
      <c r="L367" s="42">
        <f t="shared" si="130"/>
        <v>0</v>
      </c>
      <c r="M367" s="42">
        <f t="shared" si="130"/>
        <v>0</v>
      </c>
      <c r="N367" s="42">
        <f t="shared" si="130"/>
        <v>0</v>
      </c>
      <c r="O367" s="42">
        <f t="shared" si="130"/>
        <v>0</v>
      </c>
      <c r="P367" s="42">
        <f t="shared" si="130"/>
        <v>0</v>
      </c>
      <c r="Q367" s="42">
        <f t="shared" si="130"/>
        <v>0</v>
      </c>
    </row>
    <row r="368" spans="1:17" ht="26.4">
      <c r="A368" s="393" t="s">
        <v>66</v>
      </c>
      <c r="B368" s="388" t="s">
        <v>409</v>
      </c>
      <c r="C368" s="395">
        <f>C359-C367</f>
        <v>0</v>
      </c>
      <c r="D368" s="395">
        <f t="shared" ref="D368:Q368" si="131">D359-D367</f>
        <v>0</v>
      </c>
      <c r="E368" s="395">
        <f t="shared" si="131"/>
        <v>0</v>
      </c>
      <c r="F368" s="395">
        <f t="shared" si="131"/>
        <v>0</v>
      </c>
      <c r="G368" s="395">
        <f t="shared" si="131"/>
        <v>0</v>
      </c>
      <c r="H368" s="395">
        <f t="shared" si="131"/>
        <v>0</v>
      </c>
      <c r="I368" s="395">
        <f t="shared" si="131"/>
        <v>0</v>
      </c>
      <c r="J368" s="395">
        <f t="shared" si="131"/>
        <v>0</v>
      </c>
      <c r="K368" s="395">
        <f t="shared" si="131"/>
        <v>0</v>
      </c>
      <c r="L368" s="395">
        <f t="shared" si="131"/>
        <v>0</v>
      </c>
      <c r="M368" s="395">
        <f t="shared" si="131"/>
        <v>0</v>
      </c>
      <c r="N368" s="395">
        <f t="shared" si="131"/>
        <v>0</v>
      </c>
      <c r="O368" s="395">
        <f t="shared" si="131"/>
        <v>0</v>
      </c>
      <c r="P368" s="395">
        <f t="shared" si="131"/>
        <v>0</v>
      </c>
      <c r="Q368" s="395">
        <f t="shared" si="131"/>
        <v>0</v>
      </c>
    </row>
    <row r="369" spans="1:17">
      <c r="A369" s="329" t="s">
        <v>67</v>
      </c>
      <c r="B369" s="388" t="s">
        <v>396</v>
      </c>
      <c r="C369" s="40">
        <f>C370-C375</f>
        <v>0</v>
      </c>
      <c r="D369" s="40">
        <f t="shared" ref="D369:Q369" si="132">D370-D375</f>
        <v>0</v>
      </c>
      <c r="E369" s="40">
        <f t="shared" si="132"/>
        <v>0</v>
      </c>
      <c r="F369" s="40">
        <f t="shared" si="132"/>
        <v>0</v>
      </c>
      <c r="G369" s="40">
        <f t="shared" si="132"/>
        <v>0</v>
      </c>
      <c r="H369" s="40">
        <f t="shared" si="132"/>
        <v>0</v>
      </c>
      <c r="I369" s="40">
        <f t="shared" si="132"/>
        <v>0</v>
      </c>
      <c r="J369" s="40">
        <f t="shared" si="132"/>
        <v>0</v>
      </c>
      <c r="K369" s="40">
        <f t="shared" si="132"/>
        <v>0</v>
      </c>
      <c r="L369" s="40">
        <f t="shared" si="132"/>
        <v>0</v>
      </c>
      <c r="M369" s="40">
        <f t="shared" si="132"/>
        <v>0</v>
      </c>
      <c r="N369" s="40">
        <f t="shared" si="132"/>
        <v>0</v>
      </c>
      <c r="O369" s="40">
        <f t="shared" si="132"/>
        <v>0</v>
      </c>
      <c r="P369" s="40">
        <f t="shared" si="132"/>
        <v>0</v>
      </c>
      <c r="Q369" s="40">
        <f t="shared" si="132"/>
        <v>0</v>
      </c>
    </row>
    <row r="370" spans="1:17">
      <c r="A370" s="384" t="s">
        <v>36</v>
      </c>
      <c r="B370" s="385" t="s">
        <v>397</v>
      </c>
      <c r="C370" s="42">
        <f>SUM(C371:C374)</f>
        <v>0</v>
      </c>
      <c r="D370" s="42">
        <f t="shared" ref="D370:Q370" si="133">SUM(D371:D374)</f>
        <v>0</v>
      </c>
      <c r="E370" s="42">
        <f t="shared" si="133"/>
        <v>0</v>
      </c>
      <c r="F370" s="42">
        <f t="shared" si="133"/>
        <v>0</v>
      </c>
      <c r="G370" s="42">
        <f t="shared" si="133"/>
        <v>0</v>
      </c>
      <c r="H370" s="42">
        <f t="shared" si="133"/>
        <v>0</v>
      </c>
      <c r="I370" s="42">
        <f t="shared" si="133"/>
        <v>0</v>
      </c>
      <c r="J370" s="42">
        <f t="shared" si="133"/>
        <v>0</v>
      </c>
      <c r="K370" s="42">
        <f t="shared" si="133"/>
        <v>0</v>
      </c>
      <c r="L370" s="42">
        <f t="shared" si="133"/>
        <v>0</v>
      </c>
      <c r="M370" s="42">
        <f t="shared" si="133"/>
        <v>0</v>
      </c>
      <c r="N370" s="42">
        <f t="shared" si="133"/>
        <v>0</v>
      </c>
      <c r="O370" s="42">
        <f t="shared" si="133"/>
        <v>0</v>
      </c>
      <c r="P370" s="42">
        <f t="shared" si="133"/>
        <v>0</v>
      </c>
      <c r="Q370" s="42">
        <f t="shared" si="133"/>
        <v>0</v>
      </c>
    </row>
    <row r="371" spans="1:17">
      <c r="A371" s="384" t="s">
        <v>37</v>
      </c>
      <c r="B371" s="387" t="s">
        <v>25</v>
      </c>
      <c r="C371" s="42"/>
      <c r="D371" s="42"/>
      <c r="E371" s="42"/>
      <c r="F371" s="42"/>
      <c r="G371" s="42"/>
      <c r="H371" s="42"/>
      <c r="I371" s="42"/>
      <c r="J371" s="42"/>
      <c r="K371" s="42"/>
      <c r="L371" s="42"/>
      <c r="M371" s="42"/>
      <c r="N371" s="42"/>
      <c r="O371" s="42"/>
      <c r="P371" s="42"/>
      <c r="Q371" s="42"/>
    </row>
    <row r="372" spans="1:17">
      <c r="A372" s="384" t="s">
        <v>38</v>
      </c>
      <c r="B372" s="387" t="s">
        <v>25</v>
      </c>
      <c r="C372" s="42"/>
      <c r="D372" s="42"/>
      <c r="E372" s="42"/>
      <c r="F372" s="42"/>
      <c r="G372" s="42"/>
      <c r="H372" s="42"/>
      <c r="I372" s="42"/>
      <c r="J372" s="42"/>
      <c r="K372" s="42"/>
      <c r="L372" s="42"/>
      <c r="M372" s="42"/>
      <c r="N372" s="42"/>
      <c r="O372" s="42"/>
      <c r="P372" s="42"/>
      <c r="Q372" s="42"/>
    </row>
    <row r="373" spans="1:17">
      <c r="A373" s="384" t="s">
        <v>56</v>
      </c>
      <c r="B373" s="387" t="s">
        <v>25</v>
      </c>
      <c r="C373" s="42"/>
      <c r="D373" s="42"/>
      <c r="E373" s="42"/>
      <c r="F373" s="42"/>
      <c r="G373" s="42"/>
      <c r="H373" s="42"/>
      <c r="I373" s="42"/>
      <c r="J373" s="42"/>
      <c r="K373" s="42"/>
      <c r="L373" s="42"/>
      <c r="M373" s="42"/>
      <c r="N373" s="42"/>
      <c r="O373" s="42"/>
      <c r="P373" s="42"/>
      <c r="Q373" s="42"/>
    </row>
    <row r="374" spans="1:17">
      <c r="A374" s="384" t="s">
        <v>395</v>
      </c>
      <c r="B374" s="387" t="s">
        <v>25</v>
      </c>
      <c r="C374" s="42"/>
      <c r="D374" s="42"/>
      <c r="E374" s="42"/>
      <c r="F374" s="42"/>
      <c r="G374" s="42"/>
      <c r="H374" s="42"/>
      <c r="I374" s="42"/>
      <c r="J374" s="42"/>
      <c r="K374" s="42"/>
      <c r="L374" s="42"/>
      <c r="M374" s="42"/>
      <c r="N374" s="42"/>
      <c r="O374" s="42"/>
      <c r="P374" s="42"/>
      <c r="Q374" s="42"/>
    </row>
    <row r="375" spans="1:17">
      <c r="A375" s="384" t="s">
        <v>39</v>
      </c>
      <c r="B375" s="385" t="s">
        <v>398</v>
      </c>
      <c r="C375" s="42">
        <f>SUM(C376:C377)</f>
        <v>0</v>
      </c>
      <c r="D375" s="42">
        <f t="shared" ref="D375:Q375" si="134">SUM(D376:D377)</f>
        <v>0</v>
      </c>
      <c r="E375" s="42">
        <f t="shared" si="134"/>
        <v>0</v>
      </c>
      <c r="F375" s="42">
        <f t="shared" si="134"/>
        <v>0</v>
      </c>
      <c r="G375" s="42">
        <f t="shared" si="134"/>
        <v>0</v>
      </c>
      <c r="H375" s="42">
        <f t="shared" si="134"/>
        <v>0</v>
      </c>
      <c r="I375" s="42">
        <f t="shared" si="134"/>
        <v>0</v>
      </c>
      <c r="J375" s="42">
        <f t="shared" si="134"/>
        <v>0</v>
      </c>
      <c r="K375" s="42">
        <f t="shared" si="134"/>
        <v>0</v>
      </c>
      <c r="L375" s="42">
        <f t="shared" si="134"/>
        <v>0</v>
      </c>
      <c r="M375" s="42">
        <f t="shared" si="134"/>
        <v>0</v>
      </c>
      <c r="N375" s="42">
        <f t="shared" si="134"/>
        <v>0</v>
      </c>
      <c r="O375" s="42">
        <f t="shared" si="134"/>
        <v>0</v>
      </c>
      <c r="P375" s="42">
        <f t="shared" si="134"/>
        <v>0</v>
      </c>
      <c r="Q375" s="42">
        <f t="shared" si="134"/>
        <v>0</v>
      </c>
    </row>
    <row r="376" spans="1:17">
      <c r="A376" s="384" t="s">
        <v>37</v>
      </c>
      <c r="B376" s="387" t="s">
        <v>25</v>
      </c>
      <c r="C376" s="42"/>
      <c r="D376" s="42"/>
      <c r="E376" s="42"/>
      <c r="F376" s="42"/>
      <c r="G376" s="42"/>
      <c r="H376" s="42"/>
      <c r="I376" s="42"/>
      <c r="J376" s="42"/>
      <c r="K376" s="42"/>
      <c r="L376" s="42"/>
      <c r="M376" s="42"/>
      <c r="N376" s="42"/>
      <c r="O376" s="42"/>
      <c r="P376" s="42"/>
      <c r="Q376" s="42"/>
    </row>
    <row r="377" spans="1:17">
      <c r="A377" s="384" t="s">
        <v>38</v>
      </c>
      <c r="B377" s="387" t="s">
        <v>25</v>
      </c>
      <c r="C377" s="42"/>
      <c r="D377" s="42"/>
      <c r="E377" s="42"/>
      <c r="F377" s="42"/>
      <c r="G377" s="42"/>
      <c r="H377" s="42"/>
      <c r="I377" s="42"/>
      <c r="J377" s="42"/>
      <c r="K377" s="42"/>
      <c r="L377" s="42"/>
      <c r="M377" s="42"/>
      <c r="N377" s="42"/>
      <c r="O377" s="42"/>
      <c r="P377" s="42"/>
      <c r="Q377" s="42"/>
    </row>
    <row r="378" spans="1:17">
      <c r="A378" s="2" t="s">
        <v>68</v>
      </c>
      <c r="B378" s="58" t="s">
        <v>399</v>
      </c>
      <c r="C378" s="39">
        <f t="shared" ref="C378:Q378" si="135">C368+C369</f>
        <v>0</v>
      </c>
      <c r="D378" s="39">
        <f t="shared" si="135"/>
        <v>0</v>
      </c>
      <c r="E378" s="39">
        <f t="shared" si="135"/>
        <v>0</v>
      </c>
      <c r="F378" s="39">
        <f t="shared" si="135"/>
        <v>0</v>
      </c>
      <c r="G378" s="39">
        <f t="shared" si="135"/>
        <v>0</v>
      </c>
      <c r="H378" s="39">
        <f t="shared" si="135"/>
        <v>0</v>
      </c>
      <c r="I378" s="39">
        <f t="shared" si="135"/>
        <v>0</v>
      </c>
      <c r="J378" s="39">
        <f t="shared" si="135"/>
        <v>0</v>
      </c>
      <c r="K378" s="39">
        <f t="shared" si="135"/>
        <v>0</v>
      </c>
      <c r="L378" s="39">
        <f t="shared" si="135"/>
        <v>0</v>
      </c>
      <c r="M378" s="39">
        <f t="shared" si="135"/>
        <v>0</v>
      </c>
      <c r="N378" s="39">
        <f t="shared" si="135"/>
        <v>0</v>
      </c>
      <c r="O378" s="39">
        <f t="shared" si="135"/>
        <v>0</v>
      </c>
      <c r="P378" s="39">
        <f t="shared" si="135"/>
        <v>0</v>
      </c>
      <c r="Q378" s="39">
        <f t="shared" si="135"/>
        <v>0</v>
      </c>
    </row>
    <row r="379" spans="1:17">
      <c r="A379" s="389"/>
      <c r="B379" s="390" t="s">
        <v>394</v>
      </c>
      <c r="C379" s="391">
        <v>1</v>
      </c>
      <c r="D379" s="391">
        <f>C379/(1+$C$383)</f>
        <v>0.95238095238095233</v>
      </c>
      <c r="E379" s="391">
        <f t="shared" ref="E379:Q379" si="136">D379/(1+$C$383)</f>
        <v>0.90702947845804982</v>
      </c>
      <c r="F379" s="391">
        <f t="shared" si="136"/>
        <v>0.86383759853147601</v>
      </c>
      <c r="G379" s="391">
        <f t="shared" si="136"/>
        <v>0.82270247479188185</v>
      </c>
      <c r="H379" s="391">
        <f t="shared" si="136"/>
        <v>0.78352616646845885</v>
      </c>
      <c r="I379" s="391">
        <f t="shared" si="136"/>
        <v>0.74621539663662739</v>
      </c>
      <c r="J379" s="391">
        <f t="shared" si="136"/>
        <v>0.71068133013012125</v>
      </c>
      <c r="K379" s="391">
        <f t="shared" si="136"/>
        <v>0.67683936202868689</v>
      </c>
      <c r="L379" s="391">
        <f t="shared" si="136"/>
        <v>0.64460891621779703</v>
      </c>
      <c r="M379" s="391">
        <f t="shared" si="136"/>
        <v>0.6139132535407591</v>
      </c>
      <c r="N379" s="391">
        <f t="shared" si="136"/>
        <v>0.58467928908643718</v>
      </c>
      <c r="O379" s="391">
        <f t="shared" si="136"/>
        <v>0.55683741817755916</v>
      </c>
      <c r="P379" s="391">
        <f t="shared" si="136"/>
        <v>0.5303213506452944</v>
      </c>
      <c r="Q379" s="391">
        <f t="shared" si="136"/>
        <v>0.50506795299551843</v>
      </c>
    </row>
    <row r="380" spans="1:17">
      <c r="A380" s="2" t="s">
        <v>289</v>
      </c>
      <c r="B380" s="58" t="s">
        <v>408</v>
      </c>
      <c r="C380" s="39">
        <f>C378*C379</f>
        <v>0</v>
      </c>
      <c r="D380" s="39">
        <f t="shared" ref="D380:Q380" si="137">D378*D379</f>
        <v>0</v>
      </c>
      <c r="E380" s="39">
        <f t="shared" si="137"/>
        <v>0</v>
      </c>
      <c r="F380" s="39">
        <f t="shared" si="137"/>
        <v>0</v>
      </c>
      <c r="G380" s="39">
        <f t="shared" si="137"/>
        <v>0</v>
      </c>
      <c r="H380" s="39">
        <f t="shared" si="137"/>
        <v>0</v>
      </c>
      <c r="I380" s="39">
        <f t="shared" si="137"/>
        <v>0</v>
      </c>
      <c r="J380" s="39">
        <f t="shared" si="137"/>
        <v>0</v>
      </c>
      <c r="K380" s="39">
        <f t="shared" si="137"/>
        <v>0</v>
      </c>
      <c r="L380" s="39">
        <f t="shared" si="137"/>
        <v>0</v>
      </c>
      <c r="M380" s="39">
        <f t="shared" si="137"/>
        <v>0</v>
      </c>
      <c r="N380" s="39">
        <f t="shared" si="137"/>
        <v>0</v>
      </c>
      <c r="O380" s="39">
        <f t="shared" si="137"/>
        <v>0</v>
      </c>
      <c r="P380" s="39">
        <f t="shared" si="137"/>
        <v>0</v>
      </c>
      <c r="Q380" s="39">
        <f t="shared" si="137"/>
        <v>0</v>
      </c>
    </row>
    <row r="381" spans="1:17">
      <c r="A381" s="3"/>
      <c r="B381" s="388" t="s">
        <v>392</v>
      </c>
      <c r="C381" s="40">
        <f>(C359+C370)*C379</f>
        <v>0</v>
      </c>
      <c r="D381" s="40">
        <f t="shared" ref="D381:Q381" si="138">(D359+D370)*D379</f>
        <v>0</v>
      </c>
      <c r="E381" s="40">
        <f t="shared" si="138"/>
        <v>0</v>
      </c>
      <c r="F381" s="40">
        <f t="shared" si="138"/>
        <v>0</v>
      </c>
      <c r="G381" s="40">
        <f t="shared" si="138"/>
        <v>0</v>
      </c>
      <c r="H381" s="40">
        <f t="shared" si="138"/>
        <v>0</v>
      </c>
      <c r="I381" s="40">
        <f t="shared" si="138"/>
        <v>0</v>
      </c>
      <c r="J381" s="40">
        <f t="shared" si="138"/>
        <v>0</v>
      </c>
      <c r="K381" s="40">
        <f t="shared" si="138"/>
        <v>0</v>
      </c>
      <c r="L381" s="40">
        <f t="shared" si="138"/>
        <v>0</v>
      </c>
      <c r="M381" s="40">
        <f t="shared" si="138"/>
        <v>0</v>
      </c>
      <c r="N381" s="40">
        <f t="shared" si="138"/>
        <v>0</v>
      </c>
      <c r="O381" s="40">
        <f t="shared" si="138"/>
        <v>0</v>
      </c>
      <c r="P381" s="40">
        <f t="shared" si="138"/>
        <v>0</v>
      </c>
      <c r="Q381" s="40">
        <f t="shared" si="138"/>
        <v>0</v>
      </c>
    </row>
    <row r="382" spans="1:17">
      <c r="A382" s="3"/>
      <c r="B382" s="388" t="s">
        <v>393</v>
      </c>
      <c r="C382" s="40">
        <f>(C367+C375)*C379</f>
        <v>0</v>
      </c>
      <c r="D382" s="40">
        <f t="shared" ref="D382:Q382" si="139">(D367+D375)*D379</f>
        <v>0</v>
      </c>
      <c r="E382" s="40">
        <f t="shared" si="139"/>
        <v>0</v>
      </c>
      <c r="F382" s="40">
        <f t="shared" si="139"/>
        <v>0</v>
      </c>
      <c r="G382" s="40">
        <f t="shared" si="139"/>
        <v>0</v>
      </c>
      <c r="H382" s="40">
        <f t="shared" si="139"/>
        <v>0</v>
      </c>
      <c r="I382" s="40">
        <f t="shared" si="139"/>
        <v>0</v>
      </c>
      <c r="J382" s="40">
        <f t="shared" si="139"/>
        <v>0</v>
      </c>
      <c r="K382" s="40">
        <f t="shared" si="139"/>
        <v>0</v>
      </c>
      <c r="L382" s="40">
        <f t="shared" si="139"/>
        <v>0</v>
      </c>
      <c r="M382" s="40">
        <f t="shared" si="139"/>
        <v>0</v>
      </c>
      <c r="N382" s="40">
        <f t="shared" si="139"/>
        <v>0</v>
      </c>
      <c r="O382" s="40">
        <f t="shared" si="139"/>
        <v>0</v>
      </c>
      <c r="P382" s="40">
        <f t="shared" si="139"/>
        <v>0</v>
      </c>
      <c r="Q382" s="40">
        <f t="shared" si="139"/>
        <v>0</v>
      </c>
    </row>
    <row r="383" spans="1:17">
      <c r="A383" s="14"/>
      <c r="B383" s="392" t="s">
        <v>77</v>
      </c>
      <c r="C383" s="381">
        <v>0.05</v>
      </c>
      <c r="D383" s="396"/>
    </row>
    <row r="384" spans="1:17" ht="26.4">
      <c r="A384" s="14"/>
      <c r="B384" s="10" t="s">
        <v>400</v>
      </c>
      <c r="C384" s="35">
        <f>SUM(C380:Q380)</f>
        <v>0</v>
      </c>
    </row>
    <row r="385" spans="1:3">
      <c r="A385" s="14"/>
      <c r="B385" s="10" t="s">
        <v>401</v>
      </c>
      <c r="C385" s="382" t="e">
        <f>IRR(C378:Q378)</f>
        <v>#NUM!</v>
      </c>
    </row>
    <row r="386" spans="1:3">
      <c r="A386" s="14"/>
      <c r="B386" s="10" t="s">
        <v>402</v>
      </c>
      <c r="C386" s="35" t="e">
        <f>SUM(C381:Q381)/SUM(C382:Q382)</f>
        <v>#DIV/0!</v>
      </c>
    </row>
  </sheetData>
  <customSheetViews>
    <customSheetView guid="{42981FEF-5313-4B99-8040-85340FCD82AA}" scale="90" state="hidden">
      <selection activeCell="C368" sqref="C368"/>
      <pageMargins left="0.7" right="0.7" top="0.75" bottom="0.75" header="0.3" footer="0.3"/>
    </customSheetView>
    <customSheetView guid="{9EC9AAF8-31E5-417A-A928-3DBD93AA7952}" scale="90">
      <selection activeCell="C368" sqref="C368"/>
      <pageMargins left="0.7" right="0.7" top="0.75" bottom="0.75" header="0.3" footer="0.3"/>
    </customSheetView>
    <customSheetView guid="{F7D79B8D-92A2-4094-827A-AE8F90DE993F}" scale="90">
      <selection activeCell="C368" sqref="C368"/>
      <pageMargins left="0.7" right="0.7" top="0.75" bottom="0.75" header="0.3" footer="0.3"/>
    </customSheetView>
    <customSheetView guid="{19015944-8DC3-4198-B28B-DDAFEE7C00D9}" scale="90" state="hidden">
      <selection activeCell="C368" sqref="C368"/>
      <pageMargins left="0.7" right="0.7" top="0.75" bottom="0.75" header="0.3" footer="0.3"/>
    </customSheetView>
    <customSheetView guid="{7459C945-4CDE-4B11-9340-999C59B3DCDD}" scale="90" state="hidden">
      <selection activeCell="C368" sqref="C368"/>
      <pageMargins left="0.7" right="0.7" top="0.75" bottom="0.75" header="0.3" footer="0.3"/>
    </customSheetView>
    <customSheetView guid="{BD8A273F-EBDA-4BF5-9FEF-0F811D076781}" scale="90" state="hidden">
      <selection activeCell="C368" sqref="C368"/>
      <pageMargins left="0.7" right="0.7" top="0.75" bottom="0.75" header="0.3" footer="0.3"/>
    </customSheetView>
  </customSheetViews>
  <phoneticPr fontId="0"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20</vt:i4>
      </vt:variant>
      <vt:variant>
        <vt:lpstr>Zakresy nazwane</vt:lpstr>
      </vt:variant>
      <vt:variant>
        <vt:i4>11</vt:i4>
      </vt:variant>
    </vt:vector>
  </HeadingPairs>
  <TitlesOfParts>
    <vt:vector size="31" baseType="lpstr">
      <vt:lpstr>0 Legenda</vt:lpstr>
      <vt:lpstr>1 Założenia</vt:lpstr>
      <vt:lpstr>2 Dane wyjściowe</vt:lpstr>
      <vt:lpstr>3 Poziom dofinansowania</vt:lpstr>
      <vt:lpstr>4 Efektywność finansowa</vt:lpstr>
      <vt:lpstr>5 Trwałość finansowa</vt:lpstr>
      <vt:lpstr>6 Trwałość finansowa JST</vt:lpstr>
      <vt:lpstr>7 Plan finansowy</vt:lpstr>
      <vt:lpstr>8 Plan Finansowy kat.2</vt:lpstr>
      <vt:lpstr>8 Wrażliwość i ryzyko</vt:lpstr>
      <vt:lpstr>9 Dane historyczne</vt:lpstr>
      <vt:lpstr>10</vt:lpstr>
      <vt:lpstr>11</vt:lpstr>
      <vt:lpstr>12</vt:lpstr>
      <vt:lpstr>13</vt:lpstr>
      <vt:lpstr>14</vt:lpstr>
      <vt:lpstr>15</vt:lpstr>
      <vt:lpstr>16</vt:lpstr>
      <vt:lpstr>17</vt:lpstr>
      <vt:lpstr>Arkusz1</vt:lpstr>
      <vt:lpstr>'10'!Obszar_wydruku</vt:lpstr>
      <vt:lpstr>'2 Dane wyjściowe'!Obszar_wydruku</vt:lpstr>
      <vt:lpstr>'3 Poziom dofinansowania'!Obszar_wydruku</vt:lpstr>
      <vt:lpstr>'5 Trwałość finansowa'!Obszar_wydruku</vt:lpstr>
      <vt:lpstr>'6 Trwałość finansowa JST'!Obszar_wydruku</vt:lpstr>
      <vt:lpstr>'2 Dane wyjściowe'!Tytuły_wydruku</vt:lpstr>
      <vt:lpstr>'3 Poziom dofinansowania'!Tytuły_wydruku</vt:lpstr>
      <vt:lpstr>'4 Efektywność finansowa'!Tytuły_wydruku</vt:lpstr>
      <vt:lpstr>'5 Trwałość finansowa'!Tytuły_wydruku</vt:lpstr>
      <vt:lpstr>'6 Trwałość finansowa JST'!Tytuły_wydruku</vt:lpstr>
      <vt:lpstr>'7 Plan finansowy'!Tytuły_wydruku</vt:lpstr>
    </vt:vector>
  </TitlesOfParts>
  <Company>Urząd Marszałkowski Województwa Wielkopolskiego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hubert.zobel</dc:creator>
  <cp:lastModifiedBy>Heiser Magdalena</cp:lastModifiedBy>
  <cp:lastPrinted>2016-06-02T11:18:35Z</cp:lastPrinted>
  <dcterms:created xsi:type="dcterms:W3CDTF">2008-01-11T11:56:33Z</dcterms:created>
  <dcterms:modified xsi:type="dcterms:W3CDTF">2016-07-08T07:31:10Z</dcterms:modified>
</cp:coreProperties>
</file>