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koprucka\Desktop\DOKUMENTACJA KONKURSOWA 9.1.2\"/>
    </mc:Choice>
  </mc:AlternateContent>
  <bookViews>
    <workbookView xWindow="0" yWindow="0" windowWidth="20730" windowHeight="11760" tabRatio="929" firstSheet="4" activeTab="4"/>
  </bookViews>
  <sheets>
    <sheet name="1 Założenia" sheetId="2" r:id="rId1"/>
    <sheet name="2 Dane wyjściowe" sheetId="3" r:id="rId2"/>
    <sheet name="3 Poziom dofinansowania" sheetId="4" r:id="rId3"/>
    <sheet name="4 Efektywność finansowa" sheetId="5" r:id="rId4"/>
    <sheet name="5 Trwałość finansowa" sheetId="6" r:id="rId5"/>
    <sheet name="6 Trwałość finansowa JST" sheetId="7" r:id="rId6"/>
    <sheet name="7 Plan finansowy" sheetId="8" r:id="rId7"/>
    <sheet name="8 Wrażliwość i ryzyko" sheetId="10" r:id="rId8"/>
    <sheet name="9 Dane historyczne" sheetId="11" r:id="rId9"/>
    <sheet name="10" sheetId="12" r:id="rId10"/>
    <sheet name="11" sheetId="13" r:id="rId11"/>
    <sheet name="12" sheetId="14" r:id="rId12"/>
    <sheet name="13" sheetId="15" r:id="rId13"/>
    <sheet name="14" sheetId="16" r:id="rId14"/>
    <sheet name="15" sheetId="17" r:id="rId15"/>
    <sheet name="16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MAG1" localSheetId="15">#REF!</definedName>
    <definedName name="_MAG1">#REF!</definedName>
    <definedName name="_MAG11" localSheetId="15">[1]Zap!#REF!</definedName>
    <definedName name="_MAG11">[1]Zap!#REF!</definedName>
    <definedName name="_pog1" localSheetId="15">#REF!</definedName>
    <definedName name="_pog1">#REF!</definedName>
    <definedName name="_pog10" localSheetId="15">#REF!</definedName>
    <definedName name="_pog10">#REF!</definedName>
    <definedName name="_pog2" localSheetId="15">#REF!</definedName>
    <definedName name="_pog2">#REF!</definedName>
    <definedName name="_pog3" localSheetId="15">#REF!</definedName>
    <definedName name="_pog3">#REF!</definedName>
    <definedName name="_pog4" localSheetId="15">#REF!</definedName>
    <definedName name="_pog4">#REF!</definedName>
    <definedName name="_pog5" localSheetId="15">#REF!</definedName>
    <definedName name="_pog5">#REF!</definedName>
    <definedName name="_pog6" localSheetId="15">#REF!</definedName>
    <definedName name="_pog6">#REF!</definedName>
    <definedName name="_pog7" localSheetId="15">#REF!</definedName>
    <definedName name="_pog7">#REF!</definedName>
    <definedName name="_pog8" localSheetId="15">#REF!</definedName>
    <definedName name="_pog8">#REF!</definedName>
    <definedName name="_pog9" localSheetId="15">#REF!</definedName>
    <definedName name="_pog9">#REF!</definedName>
    <definedName name="_reg2" localSheetId="15" hidden="1">#REF!</definedName>
    <definedName name="_reg2" hidden="1">#REF!</definedName>
    <definedName name="_Regression_Out" localSheetId="15" hidden="1">#REF!</definedName>
    <definedName name="_Regression_Out" hidden="1">#REF!</definedName>
    <definedName name="_Regression_X" localSheetId="15" hidden="1">#REF!</definedName>
    <definedName name="_Regression_X" hidden="1">#REF!</definedName>
    <definedName name="_Regression_Y" localSheetId="15" hidden="1">#REF!</definedName>
    <definedName name="_Regression_Y" hidden="1">#REF!</definedName>
    <definedName name="a">'[2]Loan Schedule USD'!$B$5</definedName>
    <definedName name="aaa" localSheetId="15" hidden="1">#REF!</definedName>
    <definedName name="aaa" hidden="1">#REF!</definedName>
    <definedName name="aaaa" localSheetId="15">#REF!</definedName>
    <definedName name="aaaa">#REF!</definedName>
    <definedName name="aaaaa" localSheetId="15">#REF!</definedName>
    <definedName name="aaaaa">#REF!</definedName>
    <definedName name="aaaaaaa" localSheetId="15">#REF!</definedName>
    <definedName name="aaaaaaa">#REF!</definedName>
    <definedName name="aaasss" localSheetId="15">#REF!</definedName>
    <definedName name="aaasss">#REF!</definedName>
    <definedName name="aiec" localSheetId="15">#REF!</definedName>
    <definedName name="aiec">#REF!</definedName>
    <definedName name="AIFC" localSheetId="15">#REF!</definedName>
    <definedName name="AIFC">#REF!</definedName>
    <definedName name="amortyzacja_bilansowa_od_początku_roku">'[3]krosno -&gt; grupę, amortyzację'!$M$2:$M$16384</definedName>
    <definedName name="as" localSheetId="15" hidden="1">#REF!</definedName>
    <definedName name="as" hidden="1">#REF!</definedName>
    <definedName name="base" localSheetId="15">#REF!</definedName>
    <definedName name="base">#REF!</definedName>
    <definedName name="_xlnm.Database" localSheetId="15">#REF!</definedName>
    <definedName name="_xlnm.Database">#REF!</definedName>
    <definedName name="BE_ec_tar" localSheetId="15">#REF!</definedName>
    <definedName name="BE_ec_tar">#REF!</definedName>
    <definedName name="BE_tariff" localSheetId="15">#REF!</definedName>
    <definedName name="BE_tariff">#REF!</definedName>
    <definedName name="CF_other" localSheetId="15">#REF!</definedName>
    <definedName name="CF_other">#REF!</definedName>
    <definedName name="Commitment_fee">'[4]Loan Schedule1'!$B$8</definedName>
    <definedName name="conn" localSheetId="15">#REF!</definedName>
    <definedName name="conn">#REF!</definedName>
    <definedName name="coverage" localSheetId="15">#REF!</definedName>
    <definedName name="coverage">#REF!</definedName>
    <definedName name="coverage2005" localSheetId="15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 localSheetId="15">#REF!</definedName>
    <definedName name="dd">#REF!</definedName>
    <definedName name="ddddd" localSheetId="15">#REF!</definedName>
    <definedName name="ddddd">#REF!</definedName>
    <definedName name="ddfdfff" localSheetId="15">#REF!</definedName>
    <definedName name="ddfdfff">#REF!</definedName>
    <definedName name="delay" localSheetId="15">#REF!</definedName>
    <definedName name="delay">#REF!</definedName>
    <definedName name="DEMAND" localSheetId="15">#REF!</definedName>
    <definedName name="DEMAND">#REF!</definedName>
    <definedName name="dep" localSheetId="15">[6]Jaroszow1!#REF!</definedName>
    <definedName name="dep">[6]Jaroszow1!#REF!</definedName>
    <definedName name="E_BENEFITS" localSheetId="15">#REF!</definedName>
    <definedName name="E_BENEFITS">#REF!</definedName>
    <definedName name="e_i" localSheetId="15">#REF!</definedName>
    <definedName name="e_i">#REF!</definedName>
    <definedName name="e_p" localSheetId="15">#REF!</definedName>
    <definedName name="e_p">#REF!</definedName>
    <definedName name="EBCA" localSheetId="15">#REF!</definedName>
    <definedName name="EBCA">#REF!</definedName>
    <definedName name="EC_COST" localSheetId="15">#REF!</definedName>
    <definedName name="EC_COST">#REF!</definedName>
    <definedName name="ec_subs" localSheetId="15">#REF!</definedName>
    <definedName name="ec_subs">#REF!</definedName>
    <definedName name="eeeeee" localSheetId="15">#REF!</definedName>
    <definedName name="eeeeee">#REF!</definedName>
    <definedName name="eirr" localSheetId="15">#REF!</definedName>
    <definedName name="eirr">#REF!</definedName>
    <definedName name="enpv" localSheetId="15">#REF!</definedName>
    <definedName name="enpv">#REF!</definedName>
    <definedName name="eocc" localSheetId="15">#REF!</definedName>
    <definedName name="eocc">#REF!</definedName>
    <definedName name="Excel_BuiltIn_Database_0" localSheetId="15">#REF!</definedName>
    <definedName name="Excel_BuiltIn_Database_0">#REF!</definedName>
    <definedName name="Excel_BuiltIn_Recorder_0" localSheetId="15">#REF!</definedName>
    <definedName name="Excel_BuiltIn_Recorder_0">#REF!</definedName>
    <definedName name="FBCA" localSheetId="15">#REF!</definedName>
    <definedName name="FBCA">#REF!</definedName>
    <definedName name="FCC" localSheetId="15">#REF!</definedName>
    <definedName name="FCC">#REF!</definedName>
    <definedName name="fff" localSheetId="15">#REF!</definedName>
    <definedName name="fff">#REF!</definedName>
    <definedName name="FINCOST" localSheetId="15">#REF!</definedName>
    <definedName name="FINCOST">#REF!</definedName>
    <definedName name="firr" localSheetId="15">#REF!</definedName>
    <definedName name="firr">#REF!</definedName>
    <definedName name="fnpv" localSheetId="15">#REF!</definedName>
    <definedName name="fnpv">#REF!</definedName>
    <definedName name="gdp" localSheetId="15">#REF!</definedName>
    <definedName name="gdp">#REF!</definedName>
    <definedName name="growth" localSheetId="15">#REF!</definedName>
    <definedName name="growth">#REF!</definedName>
    <definedName name="jump" localSheetId="15">[6]Jaroszow1!#REF!</definedName>
    <definedName name="jump">[6]Jaroszow1!#REF!</definedName>
    <definedName name="KAPITA_Y_W_ASNE">[5]FO1NOWE!$B$60,[5]FO1NOWE!$B$60:$AZ$60</definedName>
    <definedName name="kasa" localSheetId="15">#REF!</definedName>
    <definedName name="kasa">#REF!</definedName>
    <definedName name="kasa_w" localSheetId="15">#REF!</definedName>
    <definedName name="kasa_w">#REF!</definedName>
    <definedName name="kasa_w2" localSheetId="15">#REF!</definedName>
    <definedName name="kasa_w2">#REF!</definedName>
    <definedName name="kasa1" localSheetId="15">#REF!</definedName>
    <definedName name="kasa1">#REF!</definedName>
    <definedName name="kasa1_w" localSheetId="15">#REF!</definedName>
    <definedName name="kasa1_w">#REF!</definedName>
    <definedName name="kasa1_w2" localSheetId="15">#REF!</definedName>
    <definedName name="kasa1_w2">#REF!</definedName>
    <definedName name="kasa10" localSheetId="15">#REF!</definedName>
    <definedName name="kasa10">#REF!</definedName>
    <definedName name="kasa2" localSheetId="15">#REF!</definedName>
    <definedName name="kasa2">#REF!</definedName>
    <definedName name="kasa2_w" localSheetId="15">#REF!</definedName>
    <definedName name="kasa2_w">#REF!</definedName>
    <definedName name="kasa2_w2" localSheetId="15">#REF!</definedName>
    <definedName name="kasa2_w2">#REF!</definedName>
    <definedName name="kasa3" localSheetId="15">#REF!</definedName>
    <definedName name="kasa3">#REF!</definedName>
    <definedName name="kasa3_w" localSheetId="15">#REF!</definedName>
    <definedName name="kasa3_w">#REF!</definedName>
    <definedName name="kasa3_w2" localSheetId="15">#REF!</definedName>
    <definedName name="kasa3_w2">#REF!</definedName>
    <definedName name="kasa4" localSheetId="15">#REF!</definedName>
    <definedName name="kasa4">#REF!</definedName>
    <definedName name="kasa4_w" localSheetId="15">#REF!</definedName>
    <definedName name="kasa4_w">#REF!</definedName>
    <definedName name="kasa4_w2" localSheetId="15">#REF!</definedName>
    <definedName name="kasa4_w2">#REF!</definedName>
    <definedName name="kasa5" localSheetId="15">#REF!</definedName>
    <definedName name="kasa5">#REF!</definedName>
    <definedName name="kasa5_w" localSheetId="15">#REF!</definedName>
    <definedName name="kasa5_w">#REF!</definedName>
    <definedName name="kasa5_w2" localSheetId="15">#REF!</definedName>
    <definedName name="kasa5_w2">#REF!</definedName>
    <definedName name="kasa6" localSheetId="15">#REF!</definedName>
    <definedName name="kasa6">#REF!</definedName>
    <definedName name="kasa6_w" localSheetId="15">#REF!</definedName>
    <definedName name="kasa6_w">#REF!</definedName>
    <definedName name="kasa6_w2" localSheetId="15">#REF!</definedName>
    <definedName name="kasa6_w2">#REF!</definedName>
    <definedName name="kasa7" localSheetId="15">#REF!</definedName>
    <definedName name="kasa7">#REF!</definedName>
    <definedName name="kasa8" localSheetId="15">#REF!</definedName>
    <definedName name="kasa8">#REF!</definedName>
    <definedName name="kasa9" localSheetId="15">#REF!</definedName>
    <definedName name="kasa9">#REF!</definedName>
    <definedName name="Koszty">[7]Koszty!$A$1:$J$253</definedName>
    <definedName name="kredyt" localSheetId="15">#REF!</definedName>
    <definedName name="kredyt">#REF!</definedName>
    <definedName name="kredyt_w" localSheetId="15">#REF!</definedName>
    <definedName name="kredyt_w">#REF!</definedName>
    <definedName name="kredyt_w2" localSheetId="15">#REF!</definedName>
    <definedName name="kredyt_w2">#REF!</definedName>
    <definedName name="kredyt1" localSheetId="15">#REF!</definedName>
    <definedName name="kredyt1">#REF!</definedName>
    <definedName name="kredyt1_w" localSheetId="15">#REF!</definedName>
    <definedName name="kredyt1_w">#REF!</definedName>
    <definedName name="kredyt1_w2" localSheetId="15">#REF!</definedName>
    <definedName name="kredyt1_w2">#REF!</definedName>
    <definedName name="kredyt10" localSheetId="15">#REF!</definedName>
    <definedName name="kredyt10">#REF!</definedName>
    <definedName name="kredyt2" localSheetId="15">#REF!</definedName>
    <definedName name="kredyt2">#REF!</definedName>
    <definedName name="kredyt2_w" localSheetId="15">#REF!</definedName>
    <definedName name="kredyt2_w">#REF!</definedName>
    <definedName name="kredyt2_w2" localSheetId="15">#REF!</definedName>
    <definedName name="kredyt2_w2">#REF!</definedName>
    <definedName name="kredyt3" localSheetId="15">#REF!</definedName>
    <definedName name="kredyt3">#REF!</definedName>
    <definedName name="kredyt3_w" localSheetId="15">#REF!</definedName>
    <definedName name="kredyt3_w">#REF!</definedName>
    <definedName name="kredyt3_w2" localSheetId="15">#REF!</definedName>
    <definedName name="kredyt3_w2">#REF!</definedName>
    <definedName name="kredyt4" localSheetId="15">#REF!</definedName>
    <definedName name="kredyt4">#REF!</definedName>
    <definedName name="kredyt4_w" localSheetId="15">#REF!</definedName>
    <definedName name="kredyt4_w">#REF!</definedName>
    <definedName name="kredyt4_w2" localSheetId="15">#REF!</definedName>
    <definedName name="kredyt4_w2">#REF!</definedName>
    <definedName name="kredyt5" localSheetId="15">#REF!</definedName>
    <definedName name="kredyt5">#REF!</definedName>
    <definedName name="kredyt5_w" localSheetId="15">#REF!</definedName>
    <definedName name="kredyt5_w">#REF!</definedName>
    <definedName name="kredyt5_w2" localSheetId="15">#REF!</definedName>
    <definedName name="kredyt5_w2">#REF!</definedName>
    <definedName name="kredyt6" localSheetId="15">#REF!</definedName>
    <definedName name="kredyt6">#REF!</definedName>
    <definedName name="kredyt6_w" localSheetId="15">#REF!</definedName>
    <definedName name="kredyt6_w">#REF!</definedName>
    <definedName name="kredyt6_w2" localSheetId="15">#REF!</definedName>
    <definedName name="kredyt6_w2">#REF!</definedName>
    <definedName name="kredyt7" localSheetId="15">#REF!</definedName>
    <definedName name="kredyt7">#REF!</definedName>
    <definedName name="kredyt8" localSheetId="15">#REF!</definedName>
    <definedName name="kredyt8">#REF!</definedName>
    <definedName name="kredyt9" localSheetId="15">#REF!</definedName>
    <definedName name="kredyt9">#REF!</definedName>
    <definedName name="lcd" localSheetId="15">#REF!</definedName>
    <definedName name="lcd">#REF!</definedName>
    <definedName name="life" localSheetId="15">#REF!</definedName>
    <definedName name="life">#REF!</definedName>
    <definedName name="loan1" localSheetId="15">[6]Jaroszow1!#REF!</definedName>
    <definedName name="loan1">[6]Jaroszow1!#REF!</definedName>
    <definedName name="loan2" localSheetId="15">[6]Jaroszow1!#REF!</definedName>
    <definedName name="loan2">[6]Jaroszow1!#REF!</definedName>
    <definedName name="loan3" localSheetId="15">[6]Jaroszow1!#REF!</definedName>
    <definedName name="loan3">[6]Jaroszow1!#REF!</definedName>
    <definedName name="obszar" localSheetId="15">#REF!</definedName>
    <definedName name="obszar">#REF!</definedName>
    <definedName name="_xlnm.Print_Area" localSheetId="9">'10'!$A$1:$N$34</definedName>
    <definedName name="_xlnm.Print_Area" localSheetId="1">'2 Dane wyjściowe'!$A$1:$Q$49</definedName>
    <definedName name="_xlnm.Print_Area" localSheetId="2">'3 Poziom dofinansowania'!$A$3:$Y$79</definedName>
    <definedName name="_xlnm.Print_Area" localSheetId="4">'5 Trwałość finansowa'!$A$2:$Q$30,'5 Trwałość finansowa'!$A$34:$Q$64</definedName>
    <definedName name="_xlnm.Print_Area" localSheetId="5">'6 Trwałość finansowa JST'!$A$1:$R$39</definedName>
    <definedName name="Oprocentowanie2" localSheetId="15">[8]koszty!#REF!</definedName>
    <definedName name="Oprocentowanie2">[8]koszty!#REF!</definedName>
    <definedName name="P_USERS" localSheetId="15">#REF!</definedName>
    <definedName name="P_USERS">#REF!</definedName>
    <definedName name="piped_water_1996" localSheetId="15">#REF!</definedName>
    <definedName name="piped_water_1996">#REF!</definedName>
    <definedName name="pog" localSheetId="15">#REF!</definedName>
    <definedName name="pog">#REF!</definedName>
    <definedName name="pog_w" localSheetId="15">#REF!</definedName>
    <definedName name="pog_w">#REF!</definedName>
    <definedName name="pog_w2" localSheetId="15">#REF!</definedName>
    <definedName name="pog_w2">#REF!</definedName>
    <definedName name="pog1_w" localSheetId="15">#REF!</definedName>
    <definedName name="pog1_w">#REF!</definedName>
    <definedName name="pog1_w2" localSheetId="15">#REF!</definedName>
    <definedName name="pog1_w2">#REF!</definedName>
    <definedName name="pog2_w" localSheetId="15">#REF!</definedName>
    <definedName name="pog2_w">#REF!</definedName>
    <definedName name="pog2_w2" localSheetId="15">#REF!</definedName>
    <definedName name="pog2_w2">#REF!</definedName>
    <definedName name="pog3_w" localSheetId="15">#REF!</definedName>
    <definedName name="pog3_w">#REF!</definedName>
    <definedName name="pog3_w2" localSheetId="15">#REF!</definedName>
    <definedName name="pog3_w2">#REF!</definedName>
    <definedName name="pog4_w" localSheetId="15">#REF!</definedName>
    <definedName name="pog4_w">#REF!</definedName>
    <definedName name="pog4_w2" localSheetId="15">#REF!</definedName>
    <definedName name="pog4_w2">#REF!</definedName>
    <definedName name="pog5_w" localSheetId="15">#REF!</definedName>
    <definedName name="pog5_w">#REF!</definedName>
    <definedName name="pog5_w2" localSheetId="15">#REF!</definedName>
    <definedName name="pog5_w2">#REF!</definedName>
    <definedName name="pog6_w" localSheetId="15">#REF!</definedName>
    <definedName name="pog6_w">#REF!</definedName>
    <definedName name="pog6_w2" localSheetId="15">#REF!</definedName>
    <definedName name="pog6_w2">#REF!</definedName>
    <definedName name="prowizja" localSheetId="15">[8]Założenia!#REF!</definedName>
    <definedName name="prowizja">[8]Założenia!#REF!</definedName>
    <definedName name="qq" localSheetId="15">#REF!</definedName>
    <definedName name="qq">#REF!</definedName>
    <definedName name="qqqqq" localSheetId="15">#REF!</definedName>
    <definedName name="qqqqq">#REF!</definedName>
    <definedName name="rat" localSheetId="15">[8]Założenia!#REF!</definedName>
    <definedName name="rat">[8]Założenia!#REF!</definedName>
    <definedName name="regx2" localSheetId="15" hidden="1">#REF!</definedName>
    <definedName name="regx2" hidden="1">#REF!</definedName>
    <definedName name="_xlnm.Recorder" localSheetId="15">#REF!</definedName>
    <definedName name="_xlnm.Recorder">#REF!</definedName>
    <definedName name="Rentowność_dzia_alności_podstawowej">[5]FO1NOWE!$B$104:$AZ$104,[5]FO1NOWE!$B$105:$AZ$105</definedName>
    <definedName name="repay1" localSheetId="15">[6]Jaroszow1!#REF!</definedName>
    <definedName name="repay1">[6]Jaroszow1!#REF!</definedName>
    <definedName name="repay2" localSheetId="15">[6]Jaroszow1!#REF!</definedName>
    <definedName name="repay2">[6]Jaroszow1!#REF!</definedName>
    <definedName name="repay3" localSheetId="15">[6]Jaroszow1!#REF!</definedName>
    <definedName name="repay3">[6]Jaroszow1!#REF!</definedName>
    <definedName name="REVENUES" localSheetId="15">#REF!</definedName>
    <definedName name="REVENUES">#REF!</definedName>
    <definedName name="RGK">'[3]krosno -&gt; grupę, amortyzację'!$J$2:$J$16384</definedName>
    <definedName name="rofa" localSheetId="15">[6]Jaroszow1!#REF!</definedName>
    <definedName name="rofa">[6]Jaroszow1!#REF!</definedName>
    <definedName name="Rok1_w" localSheetId="15">#REF!</definedName>
    <definedName name="Rok1_w">#REF!</definedName>
    <definedName name="Rok1_w2" localSheetId="15">#REF!</definedName>
    <definedName name="Rok1_w2">#REF!</definedName>
    <definedName name="Rok10_w" localSheetId="15">#REF!</definedName>
    <definedName name="Rok10_w">#REF!</definedName>
    <definedName name="Rok2_w" localSheetId="15">#REF!</definedName>
    <definedName name="Rok2_w">#REF!</definedName>
    <definedName name="Rok2_w2" localSheetId="15">#REF!</definedName>
    <definedName name="Rok2_w2">#REF!</definedName>
    <definedName name="Rok3_w" localSheetId="15">#REF!</definedName>
    <definedName name="Rok3_w">#REF!</definedName>
    <definedName name="Rok3_w2" localSheetId="15">#REF!</definedName>
    <definedName name="Rok3_w2">#REF!</definedName>
    <definedName name="Rok4_w" localSheetId="15">#REF!</definedName>
    <definedName name="Rok4_w">#REF!</definedName>
    <definedName name="Rok4_w2" localSheetId="15">#REF!</definedName>
    <definedName name="Rok4_w2">#REF!</definedName>
    <definedName name="Rok5_w" localSheetId="15">#REF!</definedName>
    <definedName name="Rok5_w">#REF!</definedName>
    <definedName name="Rok5_w2" localSheetId="15">#REF!</definedName>
    <definedName name="Rok5_w2">#REF!</definedName>
    <definedName name="Rok6_w" localSheetId="15">#REF!</definedName>
    <definedName name="Rok6_w">#REF!</definedName>
    <definedName name="Rok6_w2" localSheetId="15">#REF!</definedName>
    <definedName name="Rok6_w2">#REF!</definedName>
    <definedName name="Rok7_w" localSheetId="15">#REF!</definedName>
    <definedName name="Rok7_w">#REF!</definedName>
    <definedName name="Rok8_w" localSheetId="15">#REF!</definedName>
    <definedName name="Rok8_w">#REF!</definedName>
    <definedName name="Rok9_w" localSheetId="15">#REF!</definedName>
    <definedName name="Rok9_w">#REF!</definedName>
    <definedName name="rrr" localSheetId="15">#REF!</definedName>
    <definedName name="rrr">#REF!</definedName>
    <definedName name="SA" localSheetId="15">#REF!</definedName>
    <definedName name="SA">#REF!</definedName>
    <definedName name="sa_eb" localSheetId="15">#REF!</definedName>
    <definedName name="sa_eb">#REF!</definedName>
    <definedName name="sa_inv" localSheetId="15">#REF!</definedName>
    <definedName name="sa_inv">#REF!</definedName>
    <definedName name="SD" localSheetId="15">#REF!</definedName>
    <definedName name="SD">#REF!</definedName>
    <definedName name="SDD" localSheetId="15">#REF!</definedName>
    <definedName name="SDD">#REF!</definedName>
    <definedName name="SERF" localSheetId="15">#REF!</definedName>
    <definedName name="SERF">#REF!</definedName>
    <definedName name="ss" localSheetId="15" hidden="1">#REF!</definedName>
    <definedName name="ss" hidden="1">#REF!</definedName>
    <definedName name="ssssss" localSheetId="15">#REF!</definedName>
    <definedName name="ssssss">#REF!</definedName>
    <definedName name="SUMA" localSheetId="15">#REF!</definedName>
    <definedName name="SUMA">#REF!</definedName>
    <definedName name="SUMA_GBA" localSheetId="15">#REF!</definedName>
    <definedName name="SUMA_GBA">#REF!</definedName>
    <definedName name="SUMA_KK" localSheetId="15">#REF!</definedName>
    <definedName name="SUMA_KK">#REF!</definedName>
    <definedName name="SUMMA" localSheetId="15">#REF!</definedName>
    <definedName name="SUMMA">#REF!</definedName>
    <definedName name="SWR" localSheetId="15">#REF!</definedName>
    <definedName name="SWR">#REF!</definedName>
    <definedName name="SWRF" localSheetId="15">#REF!</definedName>
    <definedName name="SWRF">#REF!</definedName>
    <definedName name="TAB.4" localSheetId="15">#REF!</definedName>
    <definedName name="TAB.4">#REF!</definedName>
    <definedName name="tax" localSheetId="15">[6]Jaroszow1!#REF!</definedName>
    <definedName name="tax">[6]Jaroszow1!#REF!</definedName>
    <definedName name="total_water_ec_1996" localSheetId="15">#REF!</definedName>
    <definedName name="total_water_ec_1996">#REF!</definedName>
    <definedName name="ttt" localSheetId="15">#REF!</definedName>
    <definedName name="ttt">#REF!</definedName>
    <definedName name="tttttt" localSheetId="15">#REF!</definedName>
    <definedName name="tttttt">#REF!</definedName>
    <definedName name="tttttttt" localSheetId="15">#REF!</definedName>
    <definedName name="tttttttt">#REF!</definedName>
    <definedName name="_xlnm.Print_Titles" localSheetId="0">'1 Założenia'!#REF!</definedName>
    <definedName name="_xlnm.Print_Titles" localSheetId="1">'2 Dane wyjściowe'!$A:$B</definedName>
    <definedName name="_xlnm.Print_Titles" localSheetId="2">'3 Poziom dofinansowania'!$A:$A</definedName>
    <definedName name="_xlnm.Print_Titles" localSheetId="3">'4 Efektywność finansowa'!$A:$B</definedName>
    <definedName name="_xlnm.Print_Titles" localSheetId="4">'5 Trwałość finansowa'!$A:$B</definedName>
    <definedName name="_xlnm.Print_Titles" localSheetId="5">'6 Trwałość finansowa JST'!$A:$B</definedName>
    <definedName name="_xlnm.Print_Titles" localSheetId="6">'7 Plan finansowy'!$A:$B</definedName>
    <definedName name="tyyu" localSheetId="15">#REF!</definedName>
    <definedName name="tyyu">#REF!</definedName>
    <definedName name="wariant">[9]wariant!$B$3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 localSheetId="15">#REF!</definedName>
    <definedName name="www">#REF!</definedName>
    <definedName name="wwww" localSheetId="15">#REF!</definedName>
    <definedName name="wwww">#REF!</definedName>
    <definedName name="wwwwww" localSheetId="15">#REF!</definedName>
    <definedName name="wwwwww">#REF!</definedName>
    <definedName name="xxx" localSheetId="15" hidden="1">#REF!</definedName>
    <definedName name="xxx" hidden="1">#REF!</definedName>
    <definedName name="year2000" localSheetId="15">#REF!</definedName>
    <definedName name="year2000">#REF!</definedName>
    <definedName name="year2005" localSheetId="15">#REF!</definedName>
    <definedName name="year2005">#REF!</definedName>
    <definedName name="years" localSheetId="15">#REF!</definedName>
    <definedName name="years">#REF!</definedName>
    <definedName name="Z_19015944_8DC3_4198_B28B_DDAFEE7C00D9_.wvu.Cols" localSheetId="0" hidden="1">'1 Założenia'!$C:$C</definedName>
    <definedName name="Z_19015944_8DC3_4198_B28B_DDAFEE7C00D9_.wvu.Cols" localSheetId="2" hidden="1">'3 Poziom dofinansowania'!$W:$Y</definedName>
    <definedName name="Z_19015944_8DC3_4198_B28B_DDAFEE7C00D9_.wvu.PrintArea" localSheetId="9" hidden="1">'10'!$A$1:$N$34</definedName>
    <definedName name="Z_19015944_8DC3_4198_B28B_DDAFEE7C00D9_.wvu.PrintArea" localSheetId="1" hidden="1">'2 Dane wyjściowe'!$A$1:$Q$49</definedName>
    <definedName name="Z_19015944_8DC3_4198_B28B_DDAFEE7C00D9_.wvu.PrintArea" localSheetId="2" hidden="1">'3 Poziom dofinansowania'!$A$3:$Y$79</definedName>
    <definedName name="Z_19015944_8DC3_4198_B28B_DDAFEE7C00D9_.wvu.PrintArea" localSheetId="4" hidden="1">'5 Trwałość finansowa'!$A$2:$Q$30,'5 Trwałość finansowa'!$A$34:$Q$64</definedName>
    <definedName name="Z_19015944_8DC3_4198_B28B_DDAFEE7C00D9_.wvu.PrintArea" localSheetId="5" hidden="1">'6 Trwałość finansowa JST'!$A$1:$R$39</definedName>
    <definedName name="Z_19015944_8DC3_4198_B28B_DDAFEE7C00D9_.wvu.PrintTitles" localSheetId="1" hidden="1">'2 Dane wyjściowe'!$A:$B</definedName>
    <definedName name="Z_19015944_8DC3_4198_B28B_DDAFEE7C00D9_.wvu.PrintTitles" localSheetId="2" hidden="1">'3 Poziom dofinansowania'!$A:$A</definedName>
    <definedName name="Z_19015944_8DC3_4198_B28B_DDAFEE7C00D9_.wvu.PrintTitles" localSheetId="3" hidden="1">'4 Efektywność finansowa'!$A:$B</definedName>
    <definedName name="Z_19015944_8DC3_4198_B28B_DDAFEE7C00D9_.wvu.PrintTitles" localSheetId="4" hidden="1">'5 Trwałość finansowa'!$A:$B</definedName>
    <definedName name="Z_19015944_8DC3_4198_B28B_DDAFEE7C00D9_.wvu.PrintTitles" localSheetId="5" hidden="1">'6 Trwałość finansowa JST'!$A:$B</definedName>
    <definedName name="Z_19015944_8DC3_4198_B28B_DDAFEE7C00D9_.wvu.PrintTitles" localSheetId="6" hidden="1">'7 Plan finansowy'!$A:$B</definedName>
    <definedName name="Z_42981FEF_5313_4B99_8040_85340FCD82AA_.wvu.Cols" localSheetId="0" hidden="1">'1 Założenia'!$C:$C</definedName>
    <definedName name="Z_42981FEF_5313_4B99_8040_85340FCD82AA_.wvu.PrintArea" localSheetId="9" hidden="1">'10'!$A$1:$N$34</definedName>
    <definedName name="Z_42981FEF_5313_4B99_8040_85340FCD82AA_.wvu.PrintArea" localSheetId="1" hidden="1">'2 Dane wyjściowe'!$A$1:$Q$49</definedName>
    <definedName name="Z_42981FEF_5313_4B99_8040_85340FCD82AA_.wvu.PrintArea" localSheetId="2" hidden="1">'3 Poziom dofinansowania'!$A$3:$Y$79</definedName>
    <definedName name="Z_42981FEF_5313_4B99_8040_85340FCD82AA_.wvu.PrintArea" localSheetId="4" hidden="1">'5 Trwałość finansowa'!$A$2:$Q$30,'5 Trwałość finansowa'!$A$34:$Q$64</definedName>
    <definedName name="Z_42981FEF_5313_4B99_8040_85340FCD82AA_.wvu.PrintArea" localSheetId="5" hidden="1">'6 Trwałość finansowa JST'!$A$1:$R$39</definedName>
    <definedName name="Z_42981FEF_5313_4B99_8040_85340FCD82AA_.wvu.PrintTitles" localSheetId="1" hidden="1">'2 Dane wyjściowe'!$A:$B</definedName>
    <definedName name="Z_42981FEF_5313_4B99_8040_85340FCD82AA_.wvu.PrintTitles" localSheetId="2" hidden="1">'3 Poziom dofinansowania'!$A:$A</definedName>
    <definedName name="Z_42981FEF_5313_4B99_8040_85340FCD82AA_.wvu.PrintTitles" localSheetId="3" hidden="1">'4 Efektywność finansowa'!$A:$B</definedName>
    <definedName name="Z_42981FEF_5313_4B99_8040_85340FCD82AA_.wvu.PrintTitles" localSheetId="4" hidden="1">'5 Trwałość finansowa'!$A:$B</definedName>
    <definedName name="Z_42981FEF_5313_4B99_8040_85340FCD82AA_.wvu.PrintTitles" localSheetId="5" hidden="1">'6 Trwałość finansowa JST'!$A:$B</definedName>
    <definedName name="Z_42981FEF_5313_4B99_8040_85340FCD82AA_.wvu.PrintTitles" localSheetId="6" hidden="1">'7 Plan finansowy'!$A:$B</definedName>
    <definedName name="Z_7459C945_4CDE_4B11_9340_999C59B3DCDD_.wvu.Cols" localSheetId="0" hidden="1">'1 Założenia'!$C:$C</definedName>
    <definedName name="Z_7459C945_4CDE_4B11_9340_999C59B3DCDD_.wvu.Cols" localSheetId="2" hidden="1">'3 Poziom dofinansowania'!$W:$Y</definedName>
    <definedName name="Z_7459C945_4CDE_4B11_9340_999C59B3DCDD_.wvu.PrintArea" localSheetId="9" hidden="1">'10'!$A$1:$N$34</definedName>
    <definedName name="Z_7459C945_4CDE_4B11_9340_999C59B3DCDD_.wvu.PrintArea" localSheetId="1" hidden="1">'2 Dane wyjściowe'!$A$1:$Q$49</definedName>
    <definedName name="Z_7459C945_4CDE_4B11_9340_999C59B3DCDD_.wvu.PrintArea" localSheetId="2" hidden="1">'3 Poziom dofinansowania'!$A$3:$Y$79</definedName>
    <definedName name="Z_7459C945_4CDE_4B11_9340_999C59B3DCDD_.wvu.PrintArea" localSheetId="4" hidden="1">'5 Trwałość finansowa'!$A$2:$Q$30,'5 Trwałość finansowa'!$A$34:$Q$64</definedName>
    <definedName name="Z_7459C945_4CDE_4B11_9340_999C59B3DCDD_.wvu.PrintArea" localSheetId="5" hidden="1">'6 Trwałość finansowa JST'!$A$1:$R$39</definedName>
    <definedName name="Z_7459C945_4CDE_4B11_9340_999C59B3DCDD_.wvu.PrintTitles" localSheetId="1" hidden="1">'2 Dane wyjściowe'!$A:$B</definedName>
    <definedName name="Z_7459C945_4CDE_4B11_9340_999C59B3DCDD_.wvu.PrintTitles" localSheetId="2" hidden="1">'3 Poziom dofinansowania'!$A:$A</definedName>
    <definedName name="Z_7459C945_4CDE_4B11_9340_999C59B3DCDD_.wvu.PrintTitles" localSheetId="3" hidden="1">'4 Efektywność finansowa'!$A:$B</definedName>
    <definedName name="Z_7459C945_4CDE_4B11_9340_999C59B3DCDD_.wvu.PrintTitles" localSheetId="4" hidden="1">'5 Trwałość finansowa'!$A:$B</definedName>
    <definedName name="Z_7459C945_4CDE_4B11_9340_999C59B3DCDD_.wvu.PrintTitles" localSheetId="5" hidden="1">'6 Trwałość finansowa JST'!$A:$B</definedName>
    <definedName name="Z_7459C945_4CDE_4B11_9340_999C59B3DCDD_.wvu.PrintTitles" localSheetId="6" hidden="1">'7 Plan finansowy'!$A:$B</definedName>
    <definedName name="Z_9EC9AAF8_31E5_417A_A928_3DBD93AA7952_.wvu.PrintArea" localSheetId="9" hidden="1">'10'!$A$1:$N$34</definedName>
    <definedName name="Z_9EC9AAF8_31E5_417A_A928_3DBD93AA7952_.wvu.PrintArea" localSheetId="1" hidden="1">'2 Dane wyjściowe'!$A$1:$Q$49</definedName>
    <definedName name="Z_9EC9AAF8_31E5_417A_A928_3DBD93AA7952_.wvu.PrintArea" localSheetId="4" hidden="1">'5 Trwałość finansowa'!$A$2:$Q$30,'5 Trwałość finansowa'!$A$34:$Q$64</definedName>
    <definedName name="Z_9EC9AAF8_31E5_417A_A928_3DBD93AA7952_.wvu.PrintArea" localSheetId="5" hidden="1">'6 Trwałość finansowa JST'!$A$1:$R$39</definedName>
    <definedName name="Z_9EC9AAF8_31E5_417A_A928_3DBD93AA7952_.wvu.PrintTitles" localSheetId="1" hidden="1">'2 Dane wyjściowe'!$A:$B</definedName>
    <definedName name="Z_9EC9AAF8_31E5_417A_A928_3DBD93AA7952_.wvu.PrintTitles" localSheetId="3" hidden="1">'4 Efektywność finansowa'!$A:$B</definedName>
    <definedName name="Z_9EC9AAF8_31E5_417A_A928_3DBD93AA7952_.wvu.PrintTitles" localSheetId="4" hidden="1">'5 Trwałość finansowa'!$A:$B</definedName>
    <definedName name="Z_9EC9AAF8_31E5_417A_A928_3DBD93AA7952_.wvu.PrintTitles" localSheetId="5" hidden="1">'6 Trwałość finansowa JST'!$A:$B</definedName>
    <definedName name="Z_BD8A273F_EBDA_4BF5_9FEF_0F811D076781_.wvu.Cols" localSheetId="0" hidden="1">'1 Założenia'!$C:$C</definedName>
    <definedName name="Z_BD8A273F_EBDA_4BF5_9FEF_0F811D076781_.wvu.PrintArea" localSheetId="9" hidden="1">'10'!$A$1:$N$34</definedName>
    <definedName name="Z_BD8A273F_EBDA_4BF5_9FEF_0F811D076781_.wvu.PrintArea" localSheetId="1" hidden="1">'2 Dane wyjściowe'!$A$1:$Q$49</definedName>
    <definedName name="Z_BD8A273F_EBDA_4BF5_9FEF_0F811D076781_.wvu.PrintArea" localSheetId="2" hidden="1">'3 Poziom dofinansowania'!$A$3:$Y$79</definedName>
    <definedName name="Z_BD8A273F_EBDA_4BF5_9FEF_0F811D076781_.wvu.PrintArea" localSheetId="4" hidden="1">'5 Trwałość finansowa'!$A$2:$Q$30,'5 Trwałość finansowa'!$A$34:$Q$64</definedName>
    <definedName name="Z_BD8A273F_EBDA_4BF5_9FEF_0F811D076781_.wvu.PrintArea" localSheetId="5" hidden="1">'6 Trwałość finansowa JST'!$A$1:$R$39</definedName>
    <definedName name="Z_BD8A273F_EBDA_4BF5_9FEF_0F811D076781_.wvu.PrintTitles" localSheetId="1" hidden="1">'2 Dane wyjściowe'!$A:$B</definedName>
    <definedName name="Z_BD8A273F_EBDA_4BF5_9FEF_0F811D076781_.wvu.PrintTitles" localSheetId="2" hidden="1">'3 Poziom dofinansowania'!$A:$A</definedName>
    <definedName name="Z_BD8A273F_EBDA_4BF5_9FEF_0F811D076781_.wvu.PrintTitles" localSheetId="3" hidden="1">'4 Efektywność finansowa'!$A:$B</definedName>
    <definedName name="Z_BD8A273F_EBDA_4BF5_9FEF_0F811D076781_.wvu.PrintTitles" localSheetId="4" hidden="1">'5 Trwałość finansowa'!$A:$B</definedName>
    <definedName name="Z_BD8A273F_EBDA_4BF5_9FEF_0F811D076781_.wvu.PrintTitles" localSheetId="5" hidden="1">'6 Trwałość finansowa JST'!$A:$B</definedName>
    <definedName name="Z_BD8A273F_EBDA_4BF5_9FEF_0F811D076781_.wvu.PrintTitles" localSheetId="6" hidden="1">'7 Plan finansowy'!$A:$B</definedName>
    <definedName name="Z_F7D79B8D_92A2_4094_827A_AE8F90DE993F_.wvu.PrintArea" localSheetId="9" hidden="1">'10'!$A$1:$N$34</definedName>
    <definedName name="Z_F7D79B8D_92A2_4094_827A_AE8F90DE993F_.wvu.PrintArea" localSheetId="1" hidden="1">'2 Dane wyjściowe'!$A$1:$Q$49</definedName>
    <definedName name="Z_F7D79B8D_92A2_4094_827A_AE8F90DE993F_.wvu.PrintArea" localSheetId="4" hidden="1">'5 Trwałość finansowa'!$A$2:$Q$30,'5 Trwałość finansowa'!$A$34:$Q$64</definedName>
    <definedName name="Z_F7D79B8D_92A2_4094_827A_AE8F90DE993F_.wvu.PrintArea" localSheetId="5" hidden="1">'6 Trwałość finansowa JST'!$A$1:$R$39</definedName>
    <definedName name="Z_F7D79B8D_92A2_4094_827A_AE8F90DE993F_.wvu.PrintTitles" localSheetId="1" hidden="1">'2 Dane wyjściowe'!$A:$B</definedName>
    <definedName name="Z_F7D79B8D_92A2_4094_827A_AE8F90DE993F_.wvu.PrintTitles" localSheetId="3" hidden="1">'4 Efektywność finansowa'!$A:$B</definedName>
    <definedName name="Z_F7D79B8D_92A2_4094_827A_AE8F90DE993F_.wvu.PrintTitles" localSheetId="4" hidden="1">'5 Trwałość finansowa'!$A:$B</definedName>
    <definedName name="Z_F7D79B8D_92A2_4094_827A_AE8F90DE993F_.wvu.PrintTitles" localSheetId="5" hidden="1">'6 Trwałość finansowa JST'!$A:$B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52511"/>
  <customWorkbookViews>
    <customWorkbookView name="Katarzyna Łoszyk - Widok osobisty" guid="{BD8A273F-EBDA-4BF5-9FEF-0F811D076781}" mergeInterval="0" personalView="1" maximized="1" xWindow="-8" yWindow="-8" windowWidth="1936" windowHeight="1056" tabRatio="909" activeSheetId="4"/>
    <customWorkbookView name=". - Widok osobisty" guid="{7459C945-4CDE-4B11-9340-999C59B3DCDD}" mergeInterval="0" personalView="1" maximized="1" xWindow="-8" yWindow="-8" windowWidth="1936" windowHeight="1056" tabRatio="909" activeSheetId="5" showComments="commIndAndComment"/>
    <customWorkbookView name="katarzyna.loszyk - Widok osobisty" guid="{19015944-8DC3-4198-B28B-DDAFEE7C00D9}" mergeInterval="0" personalView="1" maximized="1" xWindow="1" yWindow="1" windowWidth="1148" windowHeight="645" tabRatio="909" activeSheetId="8"/>
    <customWorkbookView name="pracownik - Widok osobisty" guid="{F7D79B8D-92A2-4094-827A-AE8F90DE993F}" mergeInterval="0" personalView="1" maximized="1" xWindow="1" yWindow="1" windowWidth="1276" windowHeight="538" tabRatio="909" activeSheetId="3"/>
    <customWorkbookView name="Kulczynski Tomasz - Widok osobisty" guid="{9EC9AAF8-31E5-417A-A928-3DBD93AA7952}" mergeInterval="0" personalView="1" maximized="1" xWindow="-8" yWindow="-8" windowWidth="1936" windowHeight="1056" tabRatio="909" activeSheetId="7"/>
    <customWorkbookView name="Mozdzen Ewa - Widok osobisty" guid="{42981FEF-5313-4B99-8040-85340FCD82AA}" mergeInterval="0" personalView="1" maximized="1" xWindow="-8" yWindow="-8" windowWidth="1936" windowHeight="1056" tabRatio="909" activeSheetId="7"/>
  </customWorkbookViews>
</workbook>
</file>

<file path=xl/calcChain.xml><?xml version="1.0" encoding="utf-8"?>
<calcChain xmlns="http://schemas.openxmlformats.org/spreadsheetml/2006/main">
  <c r="C37" i="6" l="1"/>
  <c r="D37" i="6"/>
  <c r="E37" i="6"/>
  <c r="F37" i="6"/>
  <c r="G37" i="6"/>
  <c r="H37" i="6"/>
  <c r="I37" i="6"/>
  <c r="D7" i="7" l="1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C7" i="7"/>
  <c r="D258" i="8" l="1"/>
  <c r="D256" i="8" s="1"/>
  <c r="E258" i="8"/>
  <c r="E256" i="8" s="1"/>
  <c r="F258" i="8"/>
  <c r="F256" i="8" s="1"/>
  <c r="G258" i="8"/>
  <c r="G256" i="8" s="1"/>
  <c r="H258" i="8"/>
  <c r="H256" i="8"/>
  <c r="I258" i="8"/>
  <c r="I256" i="8" s="1"/>
  <c r="J258" i="8"/>
  <c r="J256" i="8"/>
  <c r="K258" i="8"/>
  <c r="K256" i="8" s="1"/>
  <c r="L258" i="8"/>
  <c r="L256" i="8" s="1"/>
  <c r="M258" i="8"/>
  <c r="M256" i="8" s="1"/>
  <c r="N258" i="8"/>
  <c r="N256" i="8" s="1"/>
  <c r="O258" i="8"/>
  <c r="O256" i="8" s="1"/>
  <c r="P258" i="8"/>
  <c r="P256" i="8" s="1"/>
  <c r="Q258" i="8"/>
  <c r="Q256" i="8" s="1"/>
  <c r="R258" i="8"/>
  <c r="R256" i="8"/>
  <c r="S258" i="8"/>
  <c r="S256" i="8" s="1"/>
  <c r="T258" i="8"/>
  <c r="T256" i="8"/>
  <c r="G280" i="8"/>
  <c r="D282" i="8"/>
  <c r="E282" i="8"/>
  <c r="F282" i="8"/>
  <c r="F280" i="8"/>
  <c r="G282" i="8"/>
  <c r="H282" i="8"/>
  <c r="I282" i="8"/>
  <c r="J282" i="8"/>
  <c r="J280" i="8" s="1"/>
  <c r="K282" i="8"/>
  <c r="L282" i="8"/>
  <c r="M282" i="8"/>
  <c r="N282" i="8"/>
  <c r="O282" i="8"/>
  <c r="P282" i="8"/>
  <c r="P280" i="8"/>
  <c r="Q282" i="8"/>
  <c r="Q280" i="8" s="1"/>
  <c r="R282" i="8"/>
  <c r="S282" i="8"/>
  <c r="T282" i="8"/>
  <c r="T280" i="8" s="1"/>
  <c r="D285" i="8"/>
  <c r="E285" i="8"/>
  <c r="E280" i="8" s="1"/>
  <c r="F285" i="8"/>
  <c r="G285" i="8"/>
  <c r="H285" i="8"/>
  <c r="H280" i="8" s="1"/>
  <c r="I285" i="8"/>
  <c r="J285" i="8"/>
  <c r="K285" i="8"/>
  <c r="L285" i="8"/>
  <c r="M285" i="8"/>
  <c r="N285" i="8"/>
  <c r="O285" i="8"/>
  <c r="P285" i="8"/>
  <c r="Q285" i="8"/>
  <c r="R285" i="8"/>
  <c r="S285" i="8"/>
  <c r="T285" i="8"/>
  <c r="D216" i="8"/>
  <c r="D214" i="8" s="1"/>
  <c r="E216" i="8"/>
  <c r="E214" i="8" s="1"/>
  <c r="F216" i="8"/>
  <c r="F214" i="8" s="1"/>
  <c r="G216" i="8"/>
  <c r="G214" i="8" s="1"/>
  <c r="H216" i="8"/>
  <c r="H214" i="8" s="1"/>
  <c r="I216" i="8"/>
  <c r="I214" i="8"/>
  <c r="J216" i="8"/>
  <c r="J214" i="8" s="1"/>
  <c r="K216" i="8"/>
  <c r="K214" i="8" s="1"/>
  <c r="L216" i="8"/>
  <c r="L214" i="8" s="1"/>
  <c r="M216" i="8"/>
  <c r="M214" i="8"/>
  <c r="N216" i="8"/>
  <c r="N214" i="8" s="1"/>
  <c r="O216" i="8"/>
  <c r="O214" i="8" s="1"/>
  <c r="P216" i="8"/>
  <c r="P214" i="8" s="1"/>
  <c r="Q216" i="8"/>
  <c r="Q214" i="8"/>
  <c r="R216" i="8"/>
  <c r="R214" i="8" s="1"/>
  <c r="S216" i="8"/>
  <c r="S214" i="8" s="1"/>
  <c r="T216" i="8"/>
  <c r="T214" i="8" s="1"/>
  <c r="D240" i="8"/>
  <c r="E240" i="8"/>
  <c r="F240" i="8"/>
  <c r="G240" i="8"/>
  <c r="H240" i="8"/>
  <c r="I240" i="8"/>
  <c r="J240" i="8"/>
  <c r="K240" i="8"/>
  <c r="L240" i="8"/>
  <c r="M240" i="8"/>
  <c r="M238" i="8" s="1"/>
  <c r="N240" i="8"/>
  <c r="O240" i="8"/>
  <c r="P240" i="8"/>
  <c r="Q240" i="8"/>
  <c r="R240" i="8"/>
  <c r="R238" i="8"/>
  <c r="S240" i="8"/>
  <c r="T240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Q238" i="8" s="1"/>
  <c r="R243" i="8"/>
  <c r="S243" i="8"/>
  <c r="T243" i="8"/>
  <c r="D247" i="8"/>
  <c r="E247" i="8"/>
  <c r="F247" i="8"/>
  <c r="F238" i="8" s="1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C243" i="8"/>
  <c r="C157" i="8"/>
  <c r="C155" i="8"/>
  <c r="E106" i="8"/>
  <c r="E105" i="8" s="1"/>
  <c r="F106" i="8"/>
  <c r="F105" i="8" s="1"/>
  <c r="G106" i="8"/>
  <c r="G105" i="8" s="1"/>
  <c r="H106" i="8"/>
  <c r="H105" i="8" s="1"/>
  <c r="I106" i="8"/>
  <c r="I105" i="8"/>
  <c r="J106" i="8"/>
  <c r="J105" i="8" s="1"/>
  <c r="K106" i="8"/>
  <c r="K105" i="8"/>
  <c r="L106" i="8"/>
  <c r="L105" i="8" s="1"/>
  <c r="M106" i="8"/>
  <c r="M105" i="8"/>
  <c r="N106" i="8"/>
  <c r="N105" i="8" s="1"/>
  <c r="O106" i="8"/>
  <c r="O105" i="8"/>
  <c r="P106" i="8"/>
  <c r="P105" i="8" s="1"/>
  <c r="Q106" i="8"/>
  <c r="Q105" i="8"/>
  <c r="R106" i="8"/>
  <c r="R105" i="8" s="1"/>
  <c r="S106" i="8"/>
  <c r="S105" i="8"/>
  <c r="T106" i="8"/>
  <c r="T105" i="8" s="1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D106" i="8"/>
  <c r="D105" i="8" s="1"/>
  <c r="D118" i="8"/>
  <c r="D120" i="8"/>
  <c r="D127" i="8"/>
  <c r="C118" i="8"/>
  <c r="C120" i="8"/>
  <c r="C127" i="8"/>
  <c r="D71" i="8"/>
  <c r="E71" i="8"/>
  <c r="F71" i="8"/>
  <c r="G71" i="8"/>
  <c r="H71" i="8"/>
  <c r="I71" i="8"/>
  <c r="J71" i="8"/>
  <c r="K71" i="8"/>
  <c r="L71" i="8"/>
  <c r="M71" i="8"/>
  <c r="N71" i="8"/>
  <c r="O71" i="8"/>
  <c r="O70" i="8" s="1"/>
  <c r="P71" i="8"/>
  <c r="Q71" i="8"/>
  <c r="R71" i="8"/>
  <c r="S71" i="8"/>
  <c r="T71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R70" i="8" s="1"/>
  <c r="S72" i="8"/>
  <c r="T72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S70" i="8"/>
  <c r="T74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D83" i="8"/>
  <c r="E83" i="8"/>
  <c r="F83" i="8"/>
  <c r="F75" i="8" s="1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D86" i="8"/>
  <c r="E86" i="8"/>
  <c r="F86" i="8"/>
  <c r="F85" i="8"/>
  <c r="G86" i="8"/>
  <c r="H86" i="8"/>
  <c r="I86" i="8"/>
  <c r="J86" i="8"/>
  <c r="K86" i="8"/>
  <c r="L86" i="8"/>
  <c r="M86" i="8"/>
  <c r="M85" i="8" s="1"/>
  <c r="N86" i="8"/>
  <c r="O86" i="8"/>
  <c r="P86" i="8"/>
  <c r="P85" i="8" s="1"/>
  <c r="Q86" i="8"/>
  <c r="Q85" i="8" s="1"/>
  <c r="R86" i="8"/>
  <c r="S86" i="8"/>
  <c r="T86" i="8"/>
  <c r="T85" i="8" s="1"/>
  <c r="D87" i="8"/>
  <c r="E87" i="8"/>
  <c r="F87" i="8"/>
  <c r="G87" i="8"/>
  <c r="H87" i="8"/>
  <c r="H85" i="8" s="1"/>
  <c r="I87" i="8"/>
  <c r="J87" i="8"/>
  <c r="K87" i="8"/>
  <c r="L87" i="8"/>
  <c r="L85" i="8" s="1"/>
  <c r="M87" i="8"/>
  <c r="N87" i="8"/>
  <c r="O87" i="8"/>
  <c r="O85" i="8" s="1"/>
  <c r="P87" i="8"/>
  <c r="Q87" i="8"/>
  <c r="R87" i="8"/>
  <c r="S87" i="8"/>
  <c r="T87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C93" i="8"/>
  <c r="C42" i="8"/>
  <c r="C37" i="8"/>
  <c r="D4" i="8"/>
  <c r="E4" i="8"/>
  <c r="E18" i="8" s="1"/>
  <c r="F4" i="8"/>
  <c r="G4" i="8"/>
  <c r="G18" i="8"/>
  <c r="H4" i="8"/>
  <c r="I4" i="8"/>
  <c r="J4" i="8"/>
  <c r="J18" i="8" s="1"/>
  <c r="J23" i="8" s="1"/>
  <c r="J26" i="8" s="1"/>
  <c r="J29" i="8" s="1"/>
  <c r="J32" i="8" s="1"/>
  <c r="K4" i="8"/>
  <c r="K18" i="8" s="1"/>
  <c r="K23" i="8" s="1"/>
  <c r="K26" i="8" s="1"/>
  <c r="K29" i="8" s="1"/>
  <c r="K32" i="8" s="1"/>
  <c r="L4" i="8"/>
  <c r="M4" i="8"/>
  <c r="N4" i="8"/>
  <c r="N18" i="8" s="1"/>
  <c r="N23" i="8" s="1"/>
  <c r="N26" i="8" s="1"/>
  <c r="N29" i="8" s="1"/>
  <c r="N32" i="8" s="1"/>
  <c r="O4" i="8"/>
  <c r="O18" i="8" s="1"/>
  <c r="O23" i="8" s="1"/>
  <c r="O26" i="8" s="1"/>
  <c r="O29" i="8" s="1"/>
  <c r="O32" i="8" s="1"/>
  <c r="P4" i="8"/>
  <c r="Q4" i="8"/>
  <c r="R4" i="8"/>
  <c r="R18" i="8"/>
  <c r="R23" i="8" s="1"/>
  <c r="R26" i="8" s="1"/>
  <c r="R29" i="8" s="1"/>
  <c r="R32" i="8" s="1"/>
  <c r="S4" i="8"/>
  <c r="T4" i="8"/>
  <c r="D9" i="8"/>
  <c r="E9" i="8"/>
  <c r="F9" i="8"/>
  <c r="G9" i="8"/>
  <c r="H9" i="8"/>
  <c r="H18" i="8" s="1"/>
  <c r="I9" i="8"/>
  <c r="J9" i="8"/>
  <c r="K9" i="8"/>
  <c r="L9" i="8"/>
  <c r="L18" i="8" s="1"/>
  <c r="M9" i="8"/>
  <c r="N9" i="8"/>
  <c r="O9" i="8"/>
  <c r="P9" i="8"/>
  <c r="P18" i="8" s="1"/>
  <c r="Q9" i="8"/>
  <c r="R9" i="8"/>
  <c r="S9" i="8"/>
  <c r="S18" i="8" s="1"/>
  <c r="T9" i="8"/>
  <c r="I18" i="8"/>
  <c r="M18" i="8"/>
  <c r="Q18" i="8"/>
  <c r="D19" i="8"/>
  <c r="E19" i="8"/>
  <c r="E23" i="8" s="1"/>
  <c r="E26" i="8" s="1"/>
  <c r="E29" i="8" s="1"/>
  <c r="E32" i="8" s="1"/>
  <c r="F19" i="8"/>
  <c r="G19" i="8"/>
  <c r="H19" i="8"/>
  <c r="I19" i="8"/>
  <c r="J19" i="8"/>
  <c r="K19" i="8"/>
  <c r="L19" i="8"/>
  <c r="M19" i="8"/>
  <c r="N19" i="8"/>
  <c r="O19" i="8"/>
  <c r="P19" i="8"/>
  <c r="Q19" i="8"/>
  <c r="Q23" i="8" s="1"/>
  <c r="Q26" i="8" s="1"/>
  <c r="Q29" i="8" s="1"/>
  <c r="Q32" i="8" s="1"/>
  <c r="Q237" i="8" s="1"/>
  <c r="Q231" i="8" s="1"/>
  <c r="Q250" i="8" s="1"/>
  <c r="R19" i="8"/>
  <c r="S19" i="8"/>
  <c r="T19" i="8"/>
  <c r="C9" i="8"/>
  <c r="C19" i="8"/>
  <c r="D81" i="11"/>
  <c r="D90" i="11" s="1"/>
  <c r="E81" i="11"/>
  <c r="E90" i="11"/>
  <c r="D94" i="11"/>
  <c r="E94" i="11"/>
  <c r="D96" i="11"/>
  <c r="D106" i="11" s="1"/>
  <c r="E96" i="11"/>
  <c r="E106" i="11" s="1"/>
  <c r="E107" i="11" s="1"/>
  <c r="E109" i="11" s="1"/>
  <c r="D102" i="11"/>
  <c r="E102" i="11"/>
  <c r="C102" i="11"/>
  <c r="C94" i="11"/>
  <c r="D39" i="11"/>
  <c r="D37" i="11" s="1"/>
  <c r="E39" i="11"/>
  <c r="E37" i="11"/>
  <c r="D54" i="11"/>
  <c r="E54" i="11"/>
  <c r="D63" i="11"/>
  <c r="D61" i="11"/>
  <c r="D73" i="11" s="1"/>
  <c r="E63" i="11"/>
  <c r="D66" i="11"/>
  <c r="E66" i="11"/>
  <c r="D70" i="11"/>
  <c r="E70" i="11"/>
  <c r="C70" i="11"/>
  <c r="C66" i="11"/>
  <c r="C63" i="11"/>
  <c r="C39" i="11"/>
  <c r="C37" i="11" s="1"/>
  <c r="D4" i="11"/>
  <c r="E4" i="11"/>
  <c r="D9" i="11"/>
  <c r="E9" i="11"/>
  <c r="E18" i="11" s="1"/>
  <c r="D19" i="11"/>
  <c r="E19" i="11"/>
  <c r="C19" i="11"/>
  <c r="C4" i="1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C24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C18" i="7"/>
  <c r="D13" i="7"/>
  <c r="D6" i="7" s="1"/>
  <c r="D23" i="7" s="1"/>
  <c r="D28" i="7" s="1"/>
  <c r="D32" i="7" s="1"/>
  <c r="D37" i="7" s="1"/>
  <c r="E13" i="7"/>
  <c r="F13" i="7"/>
  <c r="G13" i="7"/>
  <c r="G6" i="7" s="1"/>
  <c r="G23" i="7" s="1"/>
  <c r="G28" i="7" s="1"/>
  <c r="G32" i="7" s="1"/>
  <c r="H13" i="7"/>
  <c r="H6" i="7" s="1"/>
  <c r="H23" i="7" s="1"/>
  <c r="H28" i="7" s="1"/>
  <c r="H32" i="7" s="1"/>
  <c r="H37" i="7" s="1"/>
  <c r="I13" i="7"/>
  <c r="I6" i="7" s="1"/>
  <c r="I23" i="7" s="1"/>
  <c r="I28" i="7" s="1"/>
  <c r="I32" i="7" s="1"/>
  <c r="J13" i="7"/>
  <c r="K13" i="7"/>
  <c r="K6" i="7" s="1"/>
  <c r="K23" i="7" s="1"/>
  <c r="K28" i="7" s="1"/>
  <c r="K32" i="7" s="1"/>
  <c r="L13" i="7"/>
  <c r="L6" i="7" s="1"/>
  <c r="M13" i="7"/>
  <c r="N13" i="7"/>
  <c r="N6" i="7" s="1"/>
  <c r="O13" i="7"/>
  <c r="O6" i="7" s="1"/>
  <c r="P13" i="7"/>
  <c r="Q13" i="7"/>
  <c r="R13" i="7"/>
  <c r="C13" i="7"/>
  <c r="E6" i="7"/>
  <c r="E23" i="7" s="1"/>
  <c r="E28" i="7" s="1"/>
  <c r="F6" i="7"/>
  <c r="F23" i="7" s="1"/>
  <c r="F28" i="7" s="1"/>
  <c r="J6" i="7"/>
  <c r="J23" i="7" s="1"/>
  <c r="J28" i="7" s="1"/>
  <c r="J32" i="7" s="1"/>
  <c r="J37" i="7" s="1"/>
  <c r="M6" i="7"/>
  <c r="P6" i="7"/>
  <c r="Q6" i="7"/>
  <c r="Q23" i="7" s="1"/>
  <c r="Q28" i="7" s="1"/>
  <c r="R6" i="7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C16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C1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C6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J37" i="6"/>
  <c r="K37" i="6"/>
  <c r="L37" i="6"/>
  <c r="M37" i="6"/>
  <c r="N37" i="6"/>
  <c r="O37" i="6"/>
  <c r="P37" i="6"/>
  <c r="Q37" i="6"/>
  <c r="D56" i="6"/>
  <c r="E56" i="6"/>
  <c r="F56" i="6"/>
  <c r="F48" i="6" s="1"/>
  <c r="F61" i="6" s="1"/>
  <c r="G56" i="6"/>
  <c r="H56" i="6"/>
  <c r="I56" i="6"/>
  <c r="J56" i="6"/>
  <c r="J48" i="6" s="1"/>
  <c r="K56" i="6"/>
  <c r="L56" i="6"/>
  <c r="M56" i="6"/>
  <c r="N56" i="6"/>
  <c r="O56" i="6"/>
  <c r="O48" i="6" s="1"/>
  <c r="O61" i="6" s="1"/>
  <c r="P56" i="6"/>
  <c r="Q56" i="6"/>
  <c r="D49" i="6"/>
  <c r="D48" i="6" s="1"/>
  <c r="E49" i="6"/>
  <c r="E48" i="6" s="1"/>
  <c r="E61" i="6" s="1"/>
  <c r="F49" i="6"/>
  <c r="G49" i="6"/>
  <c r="H49" i="6"/>
  <c r="H48" i="6"/>
  <c r="I49" i="6"/>
  <c r="J49" i="6"/>
  <c r="K49" i="6"/>
  <c r="L49" i="6"/>
  <c r="L48" i="6" s="1"/>
  <c r="L61" i="6" s="1"/>
  <c r="M49" i="6"/>
  <c r="N49" i="6"/>
  <c r="O49" i="6"/>
  <c r="P49" i="6"/>
  <c r="P48" i="6" s="1"/>
  <c r="Q49" i="6"/>
  <c r="D7" i="5"/>
  <c r="E7" i="5"/>
  <c r="F7" i="5"/>
  <c r="G7" i="5"/>
  <c r="H7" i="5"/>
  <c r="I7" i="5"/>
  <c r="J7" i="5"/>
  <c r="K7" i="5"/>
  <c r="L7" i="5"/>
  <c r="M7" i="5"/>
  <c r="N7" i="5"/>
  <c r="O7" i="5"/>
  <c r="P7" i="5"/>
  <c r="P11" i="5" s="1"/>
  <c r="Q7" i="5"/>
  <c r="D4" i="5"/>
  <c r="E4" i="5"/>
  <c r="E11" i="5" s="1"/>
  <c r="F4" i="5"/>
  <c r="F11" i="5" s="1"/>
  <c r="G4" i="5"/>
  <c r="H4" i="5"/>
  <c r="I4" i="5"/>
  <c r="I11" i="5" s="1"/>
  <c r="J4" i="5"/>
  <c r="J11" i="5" s="1"/>
  <c r="K4" i="5"/>
  <c r="K11" i="5" s="1"/>
  <c r="L4" i="5"/>
  <c r="M4" i="5"/>
  <c r="M11" i="5" s="1"/>
  <c r="N4" i="5"/>
  <c r="N11" i="5" s="1"/>
  <c r="O4" i="5"/>
  <c r="P4" i="5"/>
  <c r="Q4" i="5"/>
  <c r="Q11" i="5" s="1"/>
  <c r="C4" i="5"/>
  <c r="T49" i="4"/>
  <c r="U49" i="4"/>
  <c r="V49" i="4"/>
  <c r="W49" i="4"/>
  <c r="X49" i="4"/>
  <c r="Y49" i="4"/>
  <c r="T46" i="4"/>
  <c r="U46" i="4"/>
  <c r="V46" i="4"/>
  <c r="V50" i="4" s="1"/>
  <c r="W46" i="4"/>
  <c r="W50" i="4" s="1"/>
  <c r="X46" i="4"/>
  <c r="Y46" i="4"/>
  <c r="U11" i="4"/>
  <c r="V11" i="4"/>
  <c r="W11" i="4"/>
  <c r="X11" i="4"/>
  <c r="Y11" i="4"/>
  <c r="U8" i="4"/>
  <c r="V8" i="4"/>
  <c r="W8" i="4"/>
  <c r="X8" i="4"/>
  <c r="Y8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S50" i="4" s="1"/>
  <c r="C49" i="4"/>
  <c r="D46" i="4"/>
  <c r="D50" i="4" s="1"/>
  <c r="E46" i="4"/>
  <c r="F46" i="4"/>
  <c r="G46" i="4"/>
  <c r="H46" i="4"/>
  <c r="I46" i="4"/>
  <c r="J46" i="4"/>
  <c r="K46" i="4"/>
  <c r="L46" i="4"/>
  <c r="L50" i="4" s="1"/>
  <c r="M46" i="4"/>
  <c r="N46" i="4"/>
  <c r="O46" i="4"/>
  <c r="P46" i="4"/>
  <c r="P50" i="4" s="1"/>
  <c r="Q46" i="4"/>
  <c r="R46" i="4"/>
  <c r="S46" i="4"/>
  <c r="C46" i="4"/>
  <c r="C50" i="4" s="1"/>
  <c r="C52" i="4" s="1"/>
  <c r="C37" i="4"/>
  <c r="C26" i="4"/>
  <c r="D11" i="4"/>
  <c r="E11" i="4"/>
  <c r="F11" i="4"/>
  <c r="G11" i="4"/>
  <c r="G12" i="4" s="1"/>
  <c r="H11" i="4"/>
  <c r="I11" i="4"/>
  <c r="J11" i="4"/>
  <c r="K11" i="4"/>
  <c r="K12" i="4" s="1"/>
  <c r="L11" i="4"/>
  <c r="M11" i="4"/>
  <c r="N11" i="4"/>
  <c r="O11" i="4"/>
  <c r="O12" i="4" s="1"/>
  <c r="P11" i="4"/>
  <c r="Q11" i="4"/>
  <c r="R11" i="4"/>
  <c r="S11" i="4"/>
  <c r="T11" i="4"/>
  <c r="D8" i="4"/>
  <c r="D12" i="4" s="1"/>
  <c r="E8" i="4"/>
  <c r="F8" i="4"/>
  <c r="G8" i="4"/>
  <c r="H8" i="4"/>
  <c r="H12" i="4" s="1"/>
  <c r="I8" i="4"/>
  <c r="J8" i="4"/>
  <c r="K8" i="4"/>
  <c r="L8" i="4"/>
  <c r="L12" i="4" s="1"/>
  <c r="M8" i="4"/>
  <c r="M12" i="4" s="1"/>
  <c r="N8" i="4"/>
  <c r="O8" i="4"/>
  <c r="P8" i="4"/>
  <c r="P12" i="4" s="1"/>
  <c r="Q8" i="4"/>
  <c r="Q12" i="4" s="1"/>
  <c r="R8" i="4"/>
  <c r="S8" i="4"/>
  <c r="T8" i="4"/>
  <c r="T12" i="4" s="1"/>
  <c r="C11" i="4"/>
  <c r="C8" i="4"/>
  <c r="D43" i="3"/>
  <c r="E43" i="3"/>
  <c r="E47" i="3" s="1"/>
  <c r="F43" i="3"/>
  <c r="F47" i="3" s="1"/>
  <c r="G43" i="3"/>
  <c r="H43" i="3"/>
  <c r="H47" i="3" s="1"/>
  <c r="I43" i="3"/>
  <c r="I47" i="3" s="1"/>
  <c r="J43" i="3"/>
  <c r="J47" i="3" s="1"/>
  <c r="K43" i="3"/>
  <c r="L43" i="3"/>
  <c r="L47" i="3" s="1"/>
  <c r="M43" i="3"/>
  <c r="M47" i="3" s="1"/>
  <c r="N43" i="3"/>
  <c r="N47" i="3" s="1"/>
  <c r="O43" i="3"/>
  <c r="P43" i="3"/>
  <c r="P47" i="3" s="1"/>
  <c r="Q43" i="3"/>
  <c r="Q47" i="3" s="1"/>
  <c r="C43" i="3"/>
  <c r="C47" i="3" s="1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29" i="3"/>
  <c r="D14" i="3"/>
  <c r="D16" i="3" s="1"/>
  <c r="E14" i="3"/>
  <c r="F14" i="3"/>
  <c r="G14" i="3"/>
  <c r="H14" i="3"/>
  <c r="H16" i="3" s="1"/>
  <c r="I14" i="3"/>
  <c r="J14" i="3"/>
  <c r="K14" i="3"/>
  <c r="K16" i="3" s="1"/>
  <c r="L14" i="3"/>
  <c r="L16" i="3" s="1"/>
  <c r="M14" i="3"/>
  <c r="N14" i="3"/>
  <c r="O14" i="3"/>
  <c r="P14" i="3"/>
  <c r="P16" i="3" s="1"/>
  <c r="Q14" i="3"/>
  <c r="D15" i="3"/>
  <c r="E15" i="3"/>
  <c r="E16" i="3"/>
  <c r="F15" i="3"/>
  <c r="G15" i="3"/>
  <c r="H15" i="3"/>
  <c r="I15" i="3"/>
  <c r="I16" i="3" s="1"/>
  <c r="J15" i="3"/>
  <c r="K15" i="3"/>
  <c r="L15" i="3"/>
  <c r="M15" i="3"/>
  <c r="M16" i="3" s="1"/>
  <c r="N15" i="3"/>
  <c r="O15" i="3"/>
  <c r="P15" i="3"/>
  <c r="Q15" i="3"/>
  <c r="Q16" i="3" s="1"/>
  <c r="F16" i="3"/>
  <c r="G16" i="3"/>
  <c r="J16" i="3"/>
  <c r="N16" i="3"/>
  <c r="O16" i="3"/>
  <c r="C15" i="3"/>
  <c r="C4" i="3"/>
  <c r="C14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1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C9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C23" i="6"/>
  <c r="C15" i="6" s="1"/>
  <c r="C28" i="6" s="1"/>
  <c r="Q48" i="6"/>
  <c r="Q61" i="6" s="1"/>
  <c r="C132" i="8"/>
  <c r="C7" i="5"/>
  <c r="D58" i="4"/>
  <c r="D12" i="5"/>
  <c r="E12" i="5" s="1"/>
  <c r="F12" i="5" s="1"/>
  <c r="D51" i="4"/>
  <c r="E51" i="4" s="1"/>
  <c r="F51" i="4" s="1"/>
  <c r="G51" i="4" s="1"/>
  <c r="H51" i="4" s="1"/>
  <c r="I51" i="4" s="1"/>
  <c r="J51" i="4" s="1"/>
  <c r="K51" i="4" s="1"/>
  <c r="L51" i="4" s="1"/>
  <c r="M51" i="4" s="1"/>
  <c r="N51" i="4" s="1"/>
  <c r="O51" i="4" s="1"/>
  <c r="P51" i="4" s="1"/>
  <c r="Q51" i="4" s="1"/>
  <c r="R51" i="4" s="1"/>
  <c r="S51" i="4" s="1"/>
  <c r="T51" i="4" s="1"/>
  <c r="U51" i="4" s="1"/>
  <c r="C96" i="11"/>
  <c r="C81" i="11"/>
  <c r="C90" i="11" s="1"/>
  <c r="C54" i="11"/>
  <c r="C9" i="11"/>
  <c r="C18" i="11" s="1"/>
  <c r="C23" i="11" s="1"/>
  <c r="C26" i="11" s="1"/>
  <c r="C29" i="11" s="1"/>
  <c r="T328" i="8"/>
  <c r="S328" i="8"/>
  <c r="R328" i="8"/>
  <c r="Q328" i="8"/>
  <c r="P328" i="8"/>
  <c r="O328" i="8"/>
  <c r="N328" i="8"/>
  <c r="M328" i="8"/>
  <c r="L328" i="8"/>
  <c r="K328" i="8"/>
  <c r="J328" i="8"/>
  <c r="I328" i="8"/>
  <c r="H328" i="8"/>
  <c r="G328" i="8"/>
  <c r="F328" i="8"/>
  <c r="E328" i="8"/>
  <c r="D328" i="8"/>
  <c r="C328" i="8"/>
  <c r="T327" i="8"/>
  <c r="S327" i="8"/>
  <c r="R327" i="8"/>
  <c r="Q327" i="8"/>
  <c r="P327" i="8"/>
  <c r="O327" i="8"/>
  <c r="N327" i="8"/>
  <c r="M327" i="8"/>
  <c r="L327" i="8"/>
  <c r="K327" i="8"/>
  <c r="J327" i="8"/>
  <c r="I327" i="8"/>
  <c r="H327" i="8"/>
  <c r="G327" i="8"/>
  <c r="F327" i="8"/>
  <c r="E327" i="8"/>
  <c r="D327" i="8"/>
  <c r="C327" i="8"/>
  <c r="T326" i="8"/>
  <c r="S326" i="8"/>
  <c r="R326" i="8"/>
  <c r="Q326" i="8"/>
  <c r="P326" i="8"/>
  <c r="O326" i="8"/>
  <c r="N326" i="8"/>
  <c r="M326" i="8"/>
  <c r="L326" i="8"/>
  <c r="K326" i="8"/>
  <c r="J326" i="8"/>
  <c r="I326" i="8"/>
  <c r="H326" i="8"/>
  <c r="G326" i="8"/>
  <c r="F326" i="8"/>
  <c r="E326" i="8"/>
  <c r="D326" i="8"/>
  <c r="C326" i="8"/>
  <c r="T324" i="8"/>
  <c r="S324" i="8"/>
  <c r="R324" i="8"/>
  <c r="Q324" i="8"/>
  <c r="P324" i="8"/>
  <c r="O324" i="8"/>
  <c r="N324" i="8"/>
  <c r="M324" i="8"/>
  <c r="L324" i="8"/>
  <c r="K324" i="8"/>
  <c r="J324" i="8"/>
  <c r="I324" i="8"/>
  <c r="H324" i="8"/>
  <c r="G324" i="8"/>
  <c r="F324" i="8"/>
  <c r="E324" i="8"/>
  <c r="D324" i="8"/>
  <c r="C324" i="8"/>
  <c r="T323" i="8"/>
  <c r="S323" i="8"/>
  <c r="R323" i="8"/>
  <c r="Q323" i="8"/>
  <c r="P323" i="8"/>
  <c r="O323" i="8"/>
  <c r="N323" i="8"/>
  <c r="M323" i="8"/>
  <c r="L323" i="8"/>
  <c r="K323" i="8"/>
  <c r="J323" i="8"/>
  <c r="I323" i="8"/>
  <c r="H323" i="8"/>
  <c r="G323" i="8"/>
  <c r="F323" i="8"/>
  <c r="E323" i="8"/>
  <c r="D323" i="8"/>
  <c r="C323" i="8"/>
  <c r="T321" i="8"/>
  <c r="S321" i="8"/>
  <c r="R321" i="8"/>
  <c r="Q321" i="8"/>
  <c r="P321" i="8"/>
  <c r="O321" i="8"/>
  <c r="N321" i="8"/>
  <c r="M321" i="8"/>
  <c r="L321" i="8"/>
  <c r="K321" i="8"/>
  <c r="J321" i="8"/>
  <c r="I321" i="8"/>
  <c r="H321" i="8"/>
  <c r="G321" i="8"/>
  <c r="F321" i="8"/>
  <c r="E321" i="8"/>
  <c r="D321" i="8"/>
  <c r="C321" i="8"/>
  <c r="T318" i="8"/>
  <c r="S318" i="8"/>
  <c r="R318" i="8"/>
  <c r="Q318" i="8"/>
  <c r="P318" i="8"/>
  <c r="O318" i="8"/>
  <c r="N318" i="8"/>
  <c r="M318" i="8"/>
  <c r="L318" i="8"/>
  <c r="K318" i="8"/>
  <c r="J318" i="8"/>
  <c r="I318" i="8"/>
  <c r="H318" i="8"/>
  <c r="G318" i="8"/>
  <c r="F318" i="8"/>
  <c r="E318" i="8"/>
  <c r="D318" i="8"/>
  <c r="C318" i="8"/>
  <c r="T317" i="8"/>
  <c r="S317" i="8"/>
  <c r="R317" i="8"/>
  <c r="Q317" i="8"/>
  <c r="P317" i="8"/>
  <c r="O317" i="8"/>
  <c r="N317" i="8"/>
  <c r="M317" i="8"/>
  <c r="L317" i="8"/>
  <c r="K317" i="8"/>
  <c r="J317" i="8"/>
  <c r="I317" i="8"/>
  <c r="H317" i="8"/>
  <c r="G317" i="8"/>
  <c r="F317" i="8"/>
  <c r="E317" i="8"/>
  <c r="D317" i="8"/>
  <c r="C317" i="8"/>
  <c r="T316" i="8"/>
  <c r="S316" i="8"/>
  <c r="R316" i="8"/>
  <c r="Q316" i="8"/>
  <c r="P316" i="8"/>
  <c r="O316" i="8"/>
  <c r="N316" i="8"/>
  <c r="M316" i="8"/>
  <c r="L316" i="8"/>
  <c r="K316" i="8"/>
  <c r="J316" i="8"/>
  <c r="I316" i="8"/>
  <c r="H316" i="8"/>
  <c r="G316" i="8"/>
  <c r="F316" i="8"/>
  <c r="E316" i="8"/>
  <c r="D316" i="8"/>
  <c r="C316" i="8"/>
  <c r="T315" i="8"/>
  <c r="S315" i="8"/>
  <c r="R315" i="8"/>
  <c r="Q315" i="8"/>
  <c r="P315" i="8"/>
  <c r="O315" i="8"/>
  <c r="N315" i="8"/>
  <c r="M315" i="8"/>
  <c r="L315" i="8"/>
  <c r="K315" i="8"/>
  <c r="J315" i="8"/>
  <c r="I315" i="8"/>
  <c r="H315" i="8"/>
  <c r="G315" i="8"/>
  <c r="F315" i="8"/>
  <c r="E315" i="8"/>
  <c r="D315" i="8"/>
  <c r="C315" i="8"/>
  <c r="T314" i="8"/>
  <c r="S314" i="8"/>
  <c r="R314" i="8"/>
  <c r="Q314" i="8"/>
  <c r="P314" i="8"/>
  <c r="O314" i="8"/>
  <c r="N314" i="8"/>
  <c r="M314" i="8"/>
  <c r="L314" i="8"/>
  <c r="K314" i="8"/>
  <c r="J314" i="8"/>
  <c r="I314" i="8"/>
  <c r="H314" i="8"/>
  <c r="G314" i="8"/>
  <c r="F314" i="8"/>
  <c r="E314" i="8"/>
  <c r="D314" i="8"/>
  <c r="C314" i="8"/>
  <c r="T310" i="8"/>
  <c r="S310" i="8"/>
  <c r="R310" i="8"/>
  <c r="Q310" i="8"/>
  <c r="P310" i="8"/>
  <c r="O310" i="8"/>
  <c r="N310" i="8"/>
  <c r="M310" i="8"/>
  <c r="L310" i="8"/>
  <c r="K310" i="8"/>
  <c r="J310" i="8"/>
  <c r="I310" i="8"/>
  <c r="H310" i="8"/>
  <c r="G310" i="8"/>
  <c r="F310" i="8"/>
  <c r="E310" i="8"/>
  <c r="D310" i="8"/>
  <c r="C310" i="8"/>
  <c r="T308" i="8"/>
  <c r="S308" i="8"/>
  <c r="R308" i="8"/>
  <c r="Q308" i="8"/>
  <c r="P308" i="8"/>
  <c r="O308" i="8"/>
  <c r="N308" i="8"/>
  <c r="M308" i="8"/>
  <c r="L308" i="8"/>
  <c r="K308" i="8"/>
  <c r="J308" i="8"/>
  <c r="I308" i="8"/>
  <c r="H308" i="8"/>
  <c r="G308" i="8"/>
  <c r="F308" i="8"/>
  <c r="E308" i="8"/>
  <c r="D308" i="8"/>
  <c r="C308" i="8"/>
  <c r="T306" i="8"/>
  <c r="S306" i="8"/>
  <c r="R306" i="8"/>
  <c r="Q306" i="8"/>
  <c r="P306" i="8"/>
  <c r="O306" i="8"/>
  <c r="N306" i="8"/>
  <c r="M306" i="8"/>
  <c r="L306" i="8"/>
  <c r="K306" i="8"/>
  <c r="J306" i="8"/>
  <c r="I306" i="8"/>
  <c r="H306" i="8"/>
  <c r="G306" i="8"/>
  <c r="F306" i="8"/>
  <c r="E306" i="8"/>
  <c r="D306" i="8"/>
  <c r="C306" i="8"/>
  <c r="T305" i="8"/>
  <c r="S305" i="8"/>
  <c r="R305" i="8"/>
  <c r="Q305" i="8"/>
  <c r="P305" i="8"/>
  <c r="O305" i="8"/>
  <c r="N305" i="8"/>
  <c r="M305" i="8"/>
  <c r="L305" i="8"/>
  <c r="K305" i="8"/>
  <c r="J305" i="8"/>
  <c r="I305" i="8"/>
  <c r="H305" i="8"/>
  <c r="G305" i="8"/>
  <c r="F305" i="8"/>
  <c r="E305" i="8"/>
  <c r="D305" i="8"/>
  <c r="C305" i="8"/>
  <c r="T303" i="8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E303" i="8"/>
  <c r="D303" i="8"/>
  <c r="C303" i="8"/>
  <c r="T302" i="8"/>
  <c r="S302" i="8"/>
  <c r="R302" i="8"/>
  <c r="Q302" i="8"/>
  <c r="P302" i="8"/>
  <c r="O302" i="8"/>
  <c r="N302" i="8"/>
  <c r="M302" i="8"/>
  <c r="L302" i="8"/>
  <c r="K302" i="8"/>
  <c r="J302" i="8"/>
  <c r="I302" i="8"/>
  <c r="H302" i="8"/>
  <c r="G302" i="8"/>
  <c r="F302" i="8"/>
  <c r="E302" i="8"/>
  <c r="D302" i="8"/>
  <c r="C302" i="8"/>
  <c r="T301" i="8"/>
  <c r="S301" i="8"/>
  <c r="R301" i="8"/>
  <c r="Q301" i="8"/>
  <c r="P301" i="8"/>
  <c r="O301" i="8"/>
  <c r="N301" i="8"/>
  <c r="M301" i="8"/>
  <c r="L301" i="8"/>
  <c r="K301" i="8"/>
  <c r="J301" i="8"/>
  <c r="I301" i="8"/>
  <c r="H301" i="8"/>
  <c r="G301" i="8"/>
  <c r="F301" i="8"/>
  <c r="E301" i="8"/>
  <c r="D301" i="8"/>
  <c r="C301" i="8"/>
  <c r="T300" i="8"/>
  <c r="S300" i="8"/>
  <c r="R300" i="8"/>
  <c r="Q300" i="8"/>
  <c r="P300" i="8"/>
  <c r="O300" i="8"/>
  <c r="N300" i="8"/>
  <c r="M300" i="8"/>
  <c r="L300" i="8"/>
  <c r="K300" i="8"/>
  <c r="J300" i="8"/>
  <c r="I300" i="8"/>
  <c r="H300" i="8"/>
  <c r="G300" i="8"/>
  <c r="F300" i="8"/>
  <c r="E300" i="8"/>
  <c r="D300" i="8"/>
  <c r="C300" i="8"/>
  <c r="T299" i="8"/>
  <c r="S299" i="8"/>
  <c r="R299" i="8"/>
  <c r="Q299" i="8"/>
  <c r="P299" i="8"/>
  <c r="O299" i="8"/>
  <c r="N299" i="8"/>
  <c r="M299" i="8"/>
  <c r="L299" i="8"/>
  <c r="K299" i="8"/>
  <c r="J299" i="8"/>
  <c r="I299" i="8"/>
  <c r="H299" i="8"/>
  <c r="G299" i="8"/>
  <c r="F299" i="8"/>
  <c r="E299" i="8"/>
  <c r="D299" i="8"/>
  <c r="C299" i="8"/>
  <c r="C298" i="8" s="1"/>
  <c r="T297" i="8"/>
  <c r="S297" i="8"/>
  <c r="R297" i="8"/>
  <c r="Q297" i="8"/>
  <c r="P297" i="8"/>
  <c r="O297" i="8"/>
  <c r="N297" i="8"/>
  <c r="M297" i="8"/>
  <c r="L297" i="8"/>
  <c r="K297" i="8"/>
  <c r="J297" i="8"/>
  <c r="I297" i="8"/>
  <c r="H297" i="8"/>
  <c r="G297" i="8"/>
  <c r="F297" i="8"/>
  <c r="E297" i="8"/>
  <c r="D297" i="8"/>
  <c r="C297" i="8"/>
  <c r="C285" i="8"/>
  <c r="C282" i="8"/>
  <c r="C280" i="8" s="1"/>
  <c r="C258" i="8"/>
  <c r="C256" i="8" s="1"/>
  <c r="T329" i="8"/>
  <c r="S329" i="8"/>
  <c r="R329" i="8"/>
  <c r="Q329" i="8"/>
  <c r="P329" i="8"/>
  <c r="O329" i="8"/>
  <c r="N329" i="8"/>
  <c r="M329" i="8"/>
  <c r="L329" i="8"/>
  <c r="K329" i="8"/>
  <c r="J329" i="8"/>
  <c r="I329" i="8"/>
  <c r="H329" i="8"/>
  <c r="G329" i="8"/>
  <c r="F329" i="8"/>
  <c r="E329" i="8"/>
  <c r="D329" i="8"/>
  <c r="C247" i="8"/>
  <c r="C329" i="8" s="1"/>
  <c r="C240" i="8"/>
  <c r="C216" i="8"/>
  <c r="C214" i="8"/>
  <c r="C208" i="8"/>
  <c r="T205" i="8"/>
  <c r="S205" i="8"/>
  <c r="R205" i="8"/>
  <c r="Q205" i="8"/>
  <c r="P205" i="8"/>
  <c r="O205" i="8"/>
  <c r="N205" i="8"/>
  <c r="M205" i="8"/>
  <c r="L205" i="8"/>
  <c r="K205" i="8"/>
  <c r="J205" i="8"/>
  <c r="I205" i="8"/>
  <c r="H205" i="8"/>
  <c r="G205" i="8"/>
  <c r="F205" i="8"/>
  <c r="E205" i="8"/>
  <c r="D205" i="8"/>
  <c r="C205" i="8"/>
  <c r="T204" i="8"/>
  <c r="S204" i="8"/>
  <c r="R204" i="8"/>
  <c r="Q204" i="8"/>
  <c r="P204" i="8"/>
  <c r="O204" i="8"/>
  <c r="N204" i="8"/>
  <c r="M204" i="8"/>
  <c r="L204" i="8"/>
  <c r="K204" i="8"/>
  <c r="J204" i="8"/>
  <c r="I204" i="8"/>
  <c r="H204" i="8"/>
  <c r="G204" i="8"/>
  <c r="F204" i="8"/>
  <c r="E204" i="8"/>
  <c r="D204" i="8"/>
  <c r="C204" i="8"/>
  <c r="T203" i="8"/>
  <c r="S203" i="8"/>
  <c r="R203" i="8"/>
  <c r="R201" i="8" s="1"/>
  <c r="Q203" i="8"/>
  <c r="P203" i="8"/>
  <c r="O203" i="8"/>
  <c r="N203" i="8"/>
  <c r="M203" i="8"/>
  <c r="L203" i="8"/>
  <c r="K203" i="8"/>
  <c r="J203" i="8"/>
  <c r="J201" i="8" s="1"/>
  <c r="I203" i="8"/>
  <c r="H203" i="8"/>
  <c r="G203" i="8"/>
  <c r="F203" i="8"/>
  <c r="F201" i="8" s="1"/>
  <c r="E203" i="8"/>
  <c r="D203" i="8"/>
  <c r="C203" i="8"/>
  <c r="T202" i="8"/>
  <c r="T201" i="8" s="1"/>
  <c r="S202" i="8"/>
  <c r="R202" i="8"/>
  <c r="Q202" i="8"/>
  <c r="P202" i="8"/>
  <c r="P201" i="8" s="1"/>
  <c r="O202" i="8"/>
  <c r="N202" i="8"/>
  <c r="M202" i="8"/>
  <c r="L202" i="8"/>
  <c r="K202" i="8"/>
  <c r="J202" i="8"/>
  <c r="I202" i="8"/>
  <c r="H202" i="8"/>
  <c r="H201" i="8" s="1"/>
  <c r="G202" i="8"/>
  <c r="F202" i="8"/>
  <c r="E202" i="8"/>
  <c r="D202" i="8"/>
  <c r="D201" i="8" s="1"/>
  <c r="C202" i="8"/>
  <c r="T200" i="8"/>
  <c r="S200" i="8"/>
  <c r="R200" i="8"/>
  <c r="Q200" i="8"/>
  <c r="P200" i="8"/>
  <c r="O200" i="8"/>
  <c r="N200" i="8"/>
  <c r="M200" i="8"/>
  <c r="L200" i="8"/>
  <c r="K200" i="8"/>
  <c r="J200" i="8"/>
  <c r="I200" i="8"/>
  <c r="H200" i="8"/>
  <c r="G200" i="8"/>
  <c r="F200" i="8"/>
  <c r="E200" i="8"/>
  <c r="D200" i="8"/>
  <c r="C200" i="8"/>
  <c r="T199" i="8"/>
  <c r="S199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F199" i="8"/>
  <c r="E199" i="8"/>
  <c r="D199" i="8"/>
  <c r="C199" i="8"/>
  <c r="T198" i="8"/>
  <c r="S198" i="8"/>
  <c r="R198" i="8"/>
  <c r="Q198" i="8"/>
  <c r="P198" i="8"/>
  <c r="O198" i="8"/>
  <c r="N198" i="8"/>
  <c r="M198" i="8"/>
  <c r="L198" i="8"/>
  <c r="K198" i="8"/>
  <c r="J198" i="8"/>
  <c r="I198" i="8"/>
  <c r="H198" i="8"/>
  <c r="G198" i="8"/>
  <c r="F198" i="8"/>
  <c r="E198" i="8"/>
  <c r="D198" i="8"/>
  <c r="C198" i="8"/>
  <c r="T197" i="8"/>
  <c r="S197" i="8"/>
  <c r="R197" i="8"/>
  <c r="Q197" i="8"/>
  <c r="P197" i="8"/>
  <c r="O197" i="8"/>
  <c r="N197" i="8"/>
  <c r="M197" i="8"/>
  <c r="L197" i="8"/>
  <c r="K197" i="8"/>
  <c r="J197" i="8"/>
  <c r="I197" i="8"/>
  <c r="H197" i="8"/>
  <c r="G197" i="8"/>
  <c r="F197" i="8"/>
  <c r="E197" i="8"/>
  <c r="D197" i="8"/>
  <c r="C197" i="8"/>
  <c r="T196" i="8"/>
  <c r="S196" i="8"/>
  <c r="R196" i="8"/>
  <c r="Q196" i="8"/>
  <c r="P196" i="8"/>
  <c r="O196" i="8"/>
  <c r="N196" i="8"/>
  <c r="N194" i="8" s="1"/>
  <c r="M196" i="8"/>
  <c r="L196" i="8"/>
  <c r="K196" i="8"/>
  <c r="J196" i="8"/>
  <c r="J194" i="8" s="1"/>
  <c r="I196" i="8"/>
  <c r="H196" i="8"/>
  <c r="G196" i="8"/>
  <c r="F196" i="8"/>
  <c r="E196" i="8"/>
  <c r="D196" i="8"/>
  <c r="C196" i="8"/>
  <c r="T195" i="8"/>
  <c r="T194" i="8" s="1"/>
  <c r="T206" i="8" s="1"/>
  <c r="S195" i="8"/>
  <c r="R195" i="8"/>
  <c r="Q195" i="8"/>
  <c r="P195" i="8"/>
  <c r="P194" i="8" s="1"/>
  <c r="O195" i="8"/>
  <c r="N195" i="8"/>
  <c r="M195" i="8"/>
  <c r="L195" i="8"/>
  <c r="L194" i="8" s="1"/>
  <c r="L206" i="8" s="1"/>
  <c r="K195" i="8"/>
  <c r="J195" i="8"/>
  <c r="I195" i="8"/>
  <c r="H195" i="8"/>
  <c r="G195" i="8"/>
  <c r="F195" i="8"/>
  <c r="E195" i="8"/>
  <c r="D195" i="8"/>
  <c r="D194" i="8" s="1"/>
  <c r="D206" i="8" s="1"/>
  <c r="C195" i="8"/>
  <c r="T191" i="8"/>
  <c r="S191" i="8"/>
  <c r="R191" i="8"/>
  <c r="R192" i="8" s="1"/>
  <c r="Q191" i="8"/>
  <c r="P191" i="8"/>
  <c r="O191" i="8"/>
  <c r="N191" i="8"/>
  <c r="M191" i="8"/>
  <c r="L191" i="8"/>
  <c r="K191" i="8"/>
  <c r="J191" i="8"/>
  <c r="J192" i="8" s="1"/>
  <c r="I191" i="8"/>
  <c r="H191" i="8"/>
  <c r="G191" i="8"/>
  <c r="F191" i="8"/>
  <c r="F192" i="8" s="1"/>
  <c r="E191" i="8"/>
  <c r="D191" i="8"/>
  <c r="C191" i="8"/>
  <c r="T190" i="8"/>
  <c r="T192" i="8" s="1"/>
  <c r="S190" i="8"/>
  <c r="R190" i="8"/>
  <c r="Q190" i="8"/>
  <c r="P190" i="8"/>
  <c r="O190" i="8"/>
  <c r="N190" i="8"/>
  <c r="M190" i="8"/>
  <c r="L190" i="8"/>
  <c r="L192" i="8" s="1"/>
  <c r="K190" i="8"/>
  <c r="J190" i="8"/>
  <c r="I190" i="8"/>
  <c r="H190" i="8"/>
  <c r="H192" i="8" s="1"/>
  <c r="G190" i="8"/>
  <c r="F190" i="8"/>
  <c r="E190" i="8"/>
  <c r="D190" i="8"/>
  <c r="D192" i="8" s="1"/>
  <c r="C190" i="8"/>
  <c r="T187" i="8"/>
  <c r="S187" i="8"/>
  <c r="R187" i="8"/>
  <c r="Q187" i="8"/>
  <c r="P187" i="8"/>
  <c r="O187" i="8"/>
  <c r="N187" i="8"/>
  <c r="M187" i="8"/>
  <c r="L187" i="8"/>
  <c r="K187" i="8"/>
  <c r="J187" i="8"/>
  <c r="I187" i="8"/>
  <c r="H187" i="8"/>
  <c r="G187" i="8"/>
  <c r="F187" i="8"/>
  <c r="E187" i="8"/>
  <c r="D187" i="8"/>
  <c r="C187" i="8"/>
  <c r="T186" i="8"/>
  <c r="S186" i="8"/>
  <c r="R186" i="8"/>
  <c r="Q186" i="8"/>
  <c r="P186" i="8"/>
  <c r="O186" i="8"/>
  <c r="N186" i="8"/>
  <c r="M186" i="8"/>
  <c r="L186" i="8"/>
  <c r="K186" i="8"/>
  <c r="J186" i="8"/>
  <c r="I186" i="8"/>
  <c r="H186" i="8"/>
  <c r="G186" i="8"/>
  <c r="F186" i="8"/>
  <c r="E186" i="8"/>
  <c r="D186" i="8"/>
  <c r="C186" i="8"/>
  <c r="T184" i="8"/>
  <c r="S184" i="8"/>
  <c r="R184" i="8"/>
  <c r="Q184" i="8"/>
  <c r="P184" i="8"/>
  <c r="O184" i="8"/>
  <c r="N184" i="8"/>
  <c r="M184" i="8"/>
  <c r="L184" i="8"/>
  <c r="K184" i="8"/>
  <c r="J184" i="8"/>
  <c r="I184" i="8"/>
  <c r="H184" i="8"/>
  <c r="G184" i="8"/>
  <c r="F184" i="8"/>
  <c r="E184" i="8"/>
  <c r="D184" i="8"/>
  <c r="C184" i="8"/>
  <c r="T183" i="8"/>
  <c r="S183" i="8"/>
  <c r="R183" i="8"/>
  <c r="Q183" i="8"/>
  <c r="P183" i="8"/>
  <c r="O183" i="8"/>
  <c r="N183" i="8"/>
  <c r="M183" i="8"/>
  <c r="L183" i="8"/>
  <c r="K183" i="8"/>
  <c r="J183" i="8"/>
  <c r="I183" i="8"/>
  <c r="H183" i="8"/>
  <c r="G183" i="8"/>
  <c r="F183" i="8"/>
  <c r="E183" i="8"/>
  <c r="D183" i="8"/>
  <c r="C183" i="8"/>
  <c r="T182" i="8"/>
  <c r="S182" i="8"/>
  <c r="R182" i="8"/>
  <c r="Q182" i="8"/>
  <c r="P182" i="8"/>
  <c r="O182" i="8"/>
  <c r="N182" i="8"/>
  <c r="N179" i="8" s="1"/>
  <c r="M182" i="8"/>
  <c r="L182" i="8"/>
  <c r="K182" i="8"/>
  <c r="J182" i="8"/>
  <c r="I182" i="8"/>
  <c r="H182" i="8"/>
  <c r="G182" i="8"/>
  <c r="F182" i="8"/>
  <c r="E182" i="8"/>
  <c r="D182" i="8"/>
  <c r="C182" i="8"/>
  <c r="T181" i="8"/>
  <c r="S181" i="8"/>
  <c r="R181" i="8"/>
  <c r="Q181" i="8"/>
  <c r="P181" i="8"/>
  <c r="O181" i="8"/>
  <c r="N181" i="8"/>
  <c r="M181" i="8"/>
  <c r="L181" i="8"/>
  <c r="K181" i="8"/>
  <c r="J181" i="8"/>
  <c r="I181" i="8"/>
  <c r="H181" i="8"/>
  <c r="G181" i="8"/>
  <c r="F181" i="8"/>
  <c r="E181" i="8"/>
  <c r="D181" i="8"/>
  <c r="C181" i="8"/>
  <c r="T164" i="8"/>
  <c r="S164" i="8"/>
  <c r="R164" i="8"/>
  <c r="R169" i="8" s="1"/>
  <c r="Q164" i="8"/>
  <c r="P164" i="8"/>
  <c r="O164" i="8"/>
  <c r="N164" i="8"/>
  <c r="N169" i="8" s="1"/>
  <c r="M164" i="8"/>
  <c r="L164" i="8"/>
  <c r="K164" i="8"/>
  <c r="J164" i="8"/>
  <c r="J169" i="8" s="1"/>
  <c r="I164" i="8"/>
  <c r="H164" i="8"/>
  <c r="G164" i="8"/>
  <c r="F164" i="8"/>
  <c r="F169" i="8" s="1"/>
  <c r="E164" i="8"/>
  <c r="D164" i="8"/>
  <c r="C164" i="8"/>
  <c r="T157" i="8"/>
  <c r="T169" i="8" s="1"/>
  <c r="S157" i="8"/>
  <c r="R157" i="8"/>
  <c r="Q157" i="8"/>
  <c r="P157" i="8"/>
  <c r="P169" i="8" s="1"/>
  <c r="O157" i="8"/>
  <c r="N157" i="8"/>
  <c r="M157" i="8"/>
  <c r="L157" i="8"/>
  <c r="L169" i="8" s="1"/>
  <c r="K157" i="8"/>
  <c r="J157" i="8"/>
  <c r="I157" i="8"/>
  <c r="H157" i="8"/>
  <c r="H169" i="8" s="1"/>
  <c r="G157" i="8"/>
  <c r="F157" i="8"/>
  <c r="E157" i="8"/>
  <c r="D157" i="8"/>
  <c r="D169" i="8" s="1"/>
  <c r="T155" i="8"/>
  <c r="S155" i="8"/>
  <c r="R155" i="8"/>
  <c r="Q155" i="8"/>
  <c r="P155" i="8"/>
  <c r="O155" i="8"/>
  <c r="N155" i="8"/>
  <c r="M155" i="8"/>
  <c r="L155" i="8"/>
  <c r="K155" i="8"/>
  <c r="J155" i="8"/>
  <c r="I155" i="8"/>
  <c r="H155" i="8"/>
  <c r="G155" i="8"/>
  <c r="F155" i="8"/>
  <c r="E155" i="8"/>
  <c r="D155" i="8"/>
  <c r="T143" i="8"/>
  <c r="S143" i="8"/>
  <c r="R143" i="8"/>
  <c r="R142" i="8" s="1"/>
  <c r="Q143" i="8"/>
  <c r="P143" i="8"/>
  <c r="O143" i="8"/>
  <c r="N143" i="8"/>
  <c r="N142" i="8" s="1"/>
  <c r="M143" i="8"/>
  <c r="L143" i="8"/>
  <c r="K143" i="8"/>
  <c r="J143" i="8"/>
  <c r="J142" i="8" s="1"/>
  <c r="I143" i="8"/>
  <c r="H143" i="8"/>
  <c r="G143" i="8"/>
  <c r="F143" i="8"/>
  <c r="F142" i="8" s="1"/>
  <c r="E143" i="8"/>
  <c r="D143" i="8"/>
  <c r="C143" i="8"/>
  <c r="C142" i="8" s="1"/>
  <c r="C106" i="8"/>
  <c r="C105" i="8" s="1"/>
  <c r="C97" i="8"/>
  <c r="C96" i="8"/>
  <c r="C94" i="8"/>
  <c r="C91" i="8"/>
  <c r="C90" i="8"/>
  <c r="C88" i="8"/>
  <c r="C87" i="8"/>
  <c r="C86" i="8"/>
  <c r="C85" i="8" s="1"/>
  <c r="C83" i="8"/>
  <c r="C82" i="8"/>
  <c r="C81" i="8"/>
  <c r="C80" i="8"/>
  <c r="C79" i="8"/>
  <c r="C78" i="8"/>
  <c r="C77" i="8"/>
  <c r="T180" i="8"/>
  <c r="T179" i="8" s="1"/>
  <c r="S180" i="8"/>
  <c r="R180" i="8"/>
  <c r="Q180" i="8"/>
  <c r="P180" i="8"/>
  <c r="P179" i="8" s="1"/>
  <c r="O180" i="8"/>
  <c r="N180" i="8"/>
  <c r="M180" i="8"/>
  <c r="L180" i="8"/>
  <c r="L179" i="8" s="1"/>
  <c r="K180" i="8"/>
  <c r="J180" i="8"/>
  <c r="I180" i="8"/>
  <c r="H180" i="8"/>
  <c r="H179" i="8" s="1"/>
  <c r="G180" i="8"/>
  <c r="F180" i="8"/>
  <c r="E180" i="8"/>
  <c r="D180" i="8"/>
  <c r="C76" i="8"/>
  <c r="C74" i="8"/>
  <c r="C73" i="8"/>
  <c r="C72" i="8"/>
  <c r="C71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T42" i="8"/>
  <c r="S42" i="8"/>
  <c r="R42" i="8"/>
  <c r="Q42" i="8"/>
  <c r="P42" i="8"/>
  <c r="O42" i="8"/>
  <c r="N42" i="8"/>
  <c r="M42" i="8"/>
  <c r="L42" i="8"/>
  <c r="L51" i="8" s="1"/>
  <c r="L56" i="8" s="1"/>
  <c r="L59" i="8" s="1"/>
  <c r="L62" i="8" s="1"/>
  <c r="L65" i="8" s="1"/>
  <c r="K42" i="8"/>
  <c r="J42" i="8"/>
  <c r="I42" i="8"/>
  <c r="H42" i="8"/>
  <c r="G42" i="8"/>
  <c r="F42" i="8"/>
  <c r="E42" i="8"/>
  <c r="D42" i="8"/>
  <c r="T37" i="8"/>
  <c r="S37" i="8"/>
  <c r="R37" i="8"/>
  <c r="Q37" i="8"/>
  <c r="P37" i="8"/>
  <c r="O37" i="8"/>
  <c r="N37" i="8"/>
  <c r="M37" i="8"/>
  <c r="M51" i="8" s="1"/>
  <c r="M56" i="8" s="1"/>
  <c r="M59" i="8" s="1"/>
  <c r="M62" i="8" s="1"/>
  <c r="M65" i="8" s="1"/>
  <c r="M279" i="8" s="1"/>
  <c r="M273" i="8" s="1"/>
  <c r="L37" i="8"/>
  <c r="K37" i="8"/>
  <c r="J37" i="8"/>
  <c r="I37" i="8"/>
  <c r="I51" i="8" s="1"/>
  <c r="I56" i="8" s="1"/>
  <c r="I59" i="8" s="1"/>
  <c r="I62" i="8" s="1"/>
  <c r="I65" i="8" s="1"/>
  <c r="H37" i="8"/>
  <c r="G37" i="8"/>
  <c r="F37" i="8"/>
  <c r="E37" i="8"/>
  <c r="E51" i="8" s="1"/>
  <c r="D37" i="8"/>
  <c r="C4" i="8"/>
  <c r="C18" i="8" s="1"/>
  <c r="C23" i="8" s="1"/>
  <c r="C26" i="8" s="1"/>
  <c r="C29" i="8" s="1"/>
  <c r="C32" i="8" s="1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C58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C13" i="4"/>
  <c r="C59" i="4" s="1"/>
  <c r="K325" i="8"/>
  <c r="C61" i="11"/>
  <c r="C73" i="11" s="1"/>
  <c r="E142" i="8"/>
  <c r="I142" i="8"/>
  <c r="M142" i="8"/>
  <c r="Q142" i="8"/>
  <c r="E169" i="8"/>
  <c r="I169" i="8"/>
  <c r="M169" i="8"/>
  <c r="Q169" i="8"/>
  <c r="L201" i="8"/>
  <c r="C51" i="8"/>
  <c r="C56" i="8"/>
  <c r="C59" i="8"/>
  <c r="C62" i="8" s="1"/>
  <c r="C65" i="8" s="1"/>
  <c r="G51" i="8"/>
  <c r="G56" i="8" s="1"/>
  <c r="G59" i="8" s="1"/>
  <c r="G62" i="8" s="1"/>
  <c r="G65" i="8" s="1"/>
  <c r="G279" i="8" s="1"/>
  <c r="G273" i="8" s="1"/>
  <c r="G290" i="8" s="1"/>
  <c r="K51" i="8"/>
  <c r="K56" i="8" s="1"/>
  <c r="K59" i="8" s="1"/>
  <c r="K62" i="8" s="1"/>
  <c r="K65" i="8" s="1"/>
  <c r="K279" i="8" s="1"/>
  <c r="K273" i="8" s="1"/>
  <c r="O51" i="8"/>
  <c r="O56" i="8"/>
  <c r="O59" i="8" s="1"/>
  <c r="O62" i="8" s="1"/>
  <c r="O65" i="8" s="1"/>
  <c r="S51" i="8"/>
  <c r="S56" i="8" s="1"/>
  <c r="S59" i="8" s="1"/>
  <c r="S62" i="8" s="1"/>
  <c r="S65" i="8" s="1"/>
  <c r="S279" i="8" s="1"/>
  <c r="S273" i="8" s="1"/>
  <c r="R194" i="8"/>
  <c r="F325" i="8"/>
  <c r="J325" i="8"/>
  <c r="N325" i="8"/>
  <c r="R325" i="8"/>
  <c r="D325" i="8"/>
  <c r="H325" i="8"/>
  <c r="L325" i="8"/>
  <c r="P325" i="8"/>
  <c r="P320" i="8" s="1"/>
  <c r="T325" i="8"/>
  <c r="I322" i="8"/>
  <c r="M322" i="8"/>
  <c r="C201" i="8"/>
  <c r="F298" i="8"/>
  <c r="F296" i="8" s="1"/>
  <c r="J322" i="8"/>
  <c r="R322" i="8"/>
  <c r="G142" i="8"/>
  <c r="K142" i="8"/>
  <c r="O142" i="8"/>
  <c r="S142" i="8"/>
  <c r="E192" i="8"/>
  <c r="I192" i="8"/>
  <c r="M192" i="8"/>
  <c r="Q192" i="8"/>
  <c r="K201" i="8"/>
  <c r="S201" i="8"/>
  <c r="S206" i="8" s="1"/>
  <c r="D142" i="8"/>
  <c r="H142" i="8"/>
  <c r="L142" i="8"/>
  <c r="P142" i="8"/>
  <c r="T142" i="8"/>
  <c r="N192" i="8"/>
  <c r="C194" i="8"/>
  <c r="G194" i="8"/>
  <c r="K194" i="8"/>
  <c r="O194" i="8"/>
  <c r="S194" i="8"/>
  <c r="E194" i="8"/>
  <c r="I194" i="8"/>
  <c r="M194" i="8"/>
  <c r="Q194" i="8"/>
  <c r="G298" i="8"/>
  <c r="G296" i="8" s="1"/>
  <c r="K298" i="8"/>
  <c r="K296" i="8" s="1"/>
  <c r="O298" i="8"/>
  <c r="O296" i="8" s="1"/>
  <c r="S298" i="8"/>
  <c r="S296" i="8"/>
  <c r="E298" i="8"/>
  <c r="E296" i="8" s="1"/>
  <c r="I298" i="8"/>
  <c r="I296" i="8" s="1"/>
  <c r="M298" i="8"/>
  <c r="M296" i="8" s="1"/>
  <c r="Q298" i="8"/>
  <c r="Q296" i="8" s="1"/>
  <c r="S325" i="8"/>
  <c r="H194" i="8"/>
  <c r="F194" i="8"/>
  <c r="G201" i="8"/>
  <c r="O201" i="8"/>
  <c r="C238" i="8"/>
  <c r="G322" i="8"/>
  <c r="K322" i="8"/>
  <c r="K320" i="8" s="1"/>
  <c r="O322" i="8"/>
  <c r="S322" i="8"/>
  <c r="E322" i="8"/>
  <c r="Q322" i="8"/>
  <c r="Q320" i="8" s="1"/>
  <c r="G325" i="8"/>
  <c r="O325" i="8"/>
  <c r="N298" i="8"/>
  <c r="N296" i="8"/>
  <c r="R298" i="8"/>
  <c r="R296" i="8" s="1"/>
  <c r="H298" i="8"/>
  <c r="H296" i="8" s="1"/>
  <c r="L298" i="8"/>
  <c r="L296" i="8" s="1"/>
  <c r="E201" i="8"/>
  <c r="I201" i="8"/>
  <c r="M201" i="8"/>
  <c r="Q201" i="8"/>
  <c r="D298" i="8"/>
  <c r="D296" i="8" s="1"/>
  <c r="P298" i="8"/>
  <c r="P296" i="8" s="1"/>
  <c r="T298" i="8"/>
  <c r="T296" i="8" s="1"/>
  <c r="J298" i="8"/>
  <c r="J296" i="8" s="1"/>
  <c r="D322" i="8"/>
  <c r="H322" i="8"/>
  <c r="L322" i="8"/>
  <c r="P322" i="8"/>
  <c r="T322" i="8"/>
  <c r="F322" i="8"/>
  <c r="N322" i="8"/>
  <c r="N201" i="8"/>
  <c r="E325" i="8"/>
  <c r="I325" i="8"/>
  <c r="M325" i="8"/>
  <c r="M320" i="8" s="1"/>
  <c r="Q325" i="8"/>
  <c r="F51" i="8"/>
  <c r="F56" i="8" s="1"/>
  <c r="F59" i="8" s="1"/>
  <c r="F62" i="8" s="1"/>
  <c r="F65" i="8" s="1"/>
  <c r="J51" i="8"/>
  <c r="J56" i="8" s="1"/>
  <c r="J59" i="8" s="1"/>
  <c r="J62" i="8" s="1"/>
  <c r="J65" i="8" s="1"/>
  <c r="J279" i="8" s="1"/>
  <c r="J273" i="8" s="1"/>
  <c r="J290" i="8" s="1"/>
  <c r="N51" i="8"/>
  <c r="R51" i="8"/>
  <c r="R56" i="8" s="1"/>
  <c r="R59" i="8" s="1"/>
  <c r="R62" i="8" s="1"/>
  <c r="R65" i="8" s="1"/>
  <c r="R279" i="8" s="1"/>
  <c r="R273" i="8" s="1"/>
  <c r="P192" i="8"/>
  <c r="D52" i="4"/>
  <c r="E56" i="8"/>
  <c r="E59" i="8" s="1"/>
  <c r="E62" i="8" s="1"/>
  <c r="E65" i="8" s="1"/>
  <c r="E279" i="8" s="1"/>
  <c r="E273" i="8" s="1"/>
  <c r="E290" i="8" s="1"/>
  <c r="Q51" i="8"/>
  <c r="Q56" i="8" s="1"/>
  <c r="Q59" i="8" s="1"/>
  <c r="Q62" i="8" s="1"/>
  <c r="Q65" i="8" s="1"/>
  <c r="Q279" i="8" s="1"/>
  <c r="Q273" i="8" s="1"/>
  <c r="Q290" i="8" s="1"/>
  <c r="G169" i="8"/>
  <c r="K169" i="8"/>
  <c r="O169" i="8"/>
  <c r="S169" i="8"/>
  <c r="C192" i="8"/>
  <c r="G192" i="8"/>
  <c r="K192" i="8"/>
  <c r="O192" i="8"/>
  <c r="S192" i="8"/>
  <c r="C32" i="11"/>
  <c r="C106" i="11"/>
  <c r="C107" i="11" s="1"/>
  <c r="C109" i="11" s="1"/>
  <c r="C50" i="11" s="1"/>
  <c r="C48" i="11" s="1"/>
  <c r="C45" i="11" s="1"/>
  <c r="C52" i="11" s="1"/>
  <c r="C74" i="11" s="1"/>
  <c r="C185" i="8"/>
  <c r="E185" i="8"/>
  <c r="E179" i="8" s="1"/>
  <c r="G185" i="8"/>
  <c r="G179" i="8"/>
  <c r="I185" i="8"/>
  <c r="I179" i="8" s="1"/>
  <c r="K185" i="8"/>
  <c r="K179" i="8"/>
  <c r="M185" i="8"/>
  <c r="M179" i="8" s="1"/>
  <c r="O185" i="8"/>
  <c r="O179" i="8" s="1"/>
  <c r="Q185" i="8"/>
  <c r="Q179" i="8" s="1"/>
  <c r="S185" i="8"/>
  <c r="S179" i="8" s="1"/>
  <c r="D185" i="8"/>
  <c r="F185" i="8"/>
  <c r="F179" i="8"/>
  <c r="H185" i="8"/>
  <c r="J185" i="8"/>
  <c r="J179" i="8"/>
  <c r="L185" i="8"/>
  <c r="N185" i="8"/>
  <c r="P185" i="8"/>
  <c r="R185" i="8"/>
  <c r="R179" i="8"/>
  <c r="T185" i="8"/>
  <c r="P52" i="4"/>
  <c r="S141" i="8"/>
  <c r="S151" i="8" s="1"/>
  <c r="S170" i="8" s="1"/>
  <c r="H320" i="8"/>
  <c r="Q206" i="8"/>
  <c r="L320" i="8"/>
  <c r="G206" i="8"/>
  <c r="R320" i="8"/>
  <c r="K141" i="8"/>
  <c r="K151" i="8" s="1"/>
  <c r="K170" i="8" s="1"/>
  <c r="T320" i="8"/>
  <c r="D320" i="8"/>
  <c r="H206" i="8"/>
  <c r="G141" i="8"/>
  <c r="G151" i="8" s="1"/>
  <c r="G170" i="8" s="1"/>
  <c r="J206" i="8"/>
  <c r="Q141" i="8"/>
  <c r="Q151" i="8" s="1"/>
  <c r="Q170" i="8" s="1"/>
  <c r="F320" i="8"/>
  <c r="O320" i="8"/>
  <c r="J320" i="8"/>
  <c r="J141" i="8"/>
  <c r="J151" i="8"/>
  <c r="J170" i="8" s="1"/>
  <c r="I320" i="8"/>
  <c r="N320" i="8"/>
  <c r="I206" i="8"/>
  <c r="O206" i="8"/>
  <c r="R206" i="8"/>
  <c r="E206" i="8"/>
  <c r="M141" i="8"/>
  <c r="M151" i="8" s="1"/>
  <c r="M170" i="8" s="1"/>
  <c r="M206" i="8"/>
  <c r="K206" i="8"/>
  <c r="E141" i="8"/>
  <c r="E151" i="8" s="1"/>
  <c r="E170" i="8" s="1"/>
  <c r="C206" i="8"/>
  <c r="G320" i="8"/>
  <c r="P206" i="8"/>
  <c r="E320" i="8"/>
  <c r="S320" i="8"/>
  <c r="N206" i="8"/>
  <c r="F206" i="8"/>
  <c r="E50" i="11"/>
  <c r="E48" i="11" s="1"/>
  <c r="E45" i="11" s="1"/>
  <c r="E52" i="11" s="1"/>
  <c r="C43" i="6"/>
  <c r="C49" i="6"/>
  <c r="C48" i="6" s="1"/>
  <c r="C56" i="6"/>
  <c r="D15" i="6"/>
  <c r="E15" i="6"/>
  <c r="E28" i="6" s="1"/>
  <c r="F15" i="6"/>
  <c r="F28" i="6" s="1"/>
  <c r="G15" i="6"/>
  <c r="G28" i="6" s="1"/>
  <c r="H15" i="6"/>
  <c r="H28" i="6"/>
  <c r="I15" i="6"/>
  <c r="I28" i="6" s="1"/>
  <c r="J15" i="6"/>
  <c r="J28" i="6" s="1"/>
  <c r="K15" i="6"/>
  <c r="K28" i="6" s="1"/>
  <c r="M15" i="6"/>
  <c r="M28" i="6"/>
  <c r="N15" i="6"/>
  <c r="N28" i="6" s="1"/>
  <c r="O15" i="6"/>
  <c r="O28" i="6" s="1"/>
  <c r="P15" i="6"/>
  <c r="P28" i="6" s="1"/>
  <c r="Q15" i="6"/>
  <c r="Q28" i="6"/>
  <c r="C29" i="7"/>
  <c r="C33" i="7"/>
  <c r="L15" i="6"/>
  <c r="L28" i="6" s="1"/>
  <c r="D28" i="6"/>
  <c r="D30" i="6" s="1"/>
  <c r="E29" i="6" s="1"/>
  <c r="D61" i="6"/>
  <c r="C30" i="6"/>
  <c r="D29" i="6"/>
  <c r="G50" i="4" l="1"/>
  <c r="J12" i="4"/>
  <c r="F12" i="4"/>
  <c r="Y12" i="4"/>
  <c r="U12" i="4"/>
  <c r="I279" i="8"/>
  <c r="I273" i="8" s="1"/>
  <c r="I141" i="8"/>
  <c r="I151" i="8" s="1"/>
  <c r="I170" i="8" s="1"/>
  <c r="F279" i="8"/>
  <c r="F273" i="8" s="1"/>
  <c r="F290" i="8" s="1"/>
  <c r="F141" i="8"/>
  <c r="F151" i="8" s="1"/>
  <c r="F170" i="8" s="1"/>
  <c r="D13" i="4"/>
  <c r="P51" i="8"/>
  <c r="P56" i="8" s="1"/>
  <c r="P59" i="8" s="1"/>
  <c r="P62" i="8" s="1"/>
  <c r="P65" i="8" s="1"/>
  <c r="R290" i="8"/>
  <c r="D63" i="6"/>
  <c r="E62" i="6" s="1"/>
  <c r="E63" i="6" s="1"/>
  <c r="F62" i="6" s="1"/>
  <c r="F63" i="6" s="1"/>
  <c r="G62" i="6" s="1"/>
  <c r="C60" i="4"/>
  <c r="M290" i="8"/>
  <c r="L279" i="8"/>
  <c r="L273" i="8" s="1"/>
  <c r="L141" i="8"/>
  <c r="L151" i="8" s="1"/>
  <c r="L170" i="8" s="1"/>
  <c r="R141" i="8"/>
  <c r="R151" i="8" s="1"/>
  <c r="R170" i="8" s="1"/>
  <c r="C61" i="6"/>
  <c r="C63" i="6" s="1"/>
  <c r="D62" i="6" s="1"/>
  <c r="N56" i="8"/>
  <c r="N59" i="8" s="1"/>
  <c r="N62" i="8" s="1"/>
  <c r="N65" i="8" s="1"/>
  <c r="D51" i="8"/>
  <c r="D56" i="8" s="1"/>
  <c r="D59" i="8" s="1"/>
  <c r="D62" i="8" s="1"/>
  <c r="D65" i="8" s="1"/>
  <c r="H51" i="8"/>
  <c r="H56" i="8" s="1"/>
  <c r="H59" i="8" s="1"/>
  <c r="H62" i="8" s="1"/>
  <c r="H65" i="8" s="1"/>
  <c r="T51" i="8"/>
  <c r="T56" i="8" s="1"/>
  <c r="T59" i="8" s="1"/>
  <c r="T62" i="8" s="1"/>
  <c r="T65" i="8" s="1"/>
  <c r="C75" i="8"/>
  <c r="I23" i="8"/>
  <c r="I26" i="8" s="1"/>
  <c r="I29" i="8" s="1"/>
  <c r="I32" i="8" s="1"/>
  <c r="K48" i="6"/>
  <c r="K61" i="6" s="1"/>
  <c r="J61" i="6"/>
  <c r="F32" i="7"/>
  <c r="F37" i="7" s="1"/>
  <c r="C296" i="8"/>
  <c r="C322" i="8"/>
  <c r="C325" i="8"/>
  <c r="G52" i="4"/>
  <c r="N48" i="6"/>
  <c r="N61" i="6" s="1"/>
  <c r="D107" i="11"/>
  <c r="D109" i="11" s="1"/>
  <c r="D50" i="11" s="1"/>
  <c r="D48" i="11" s="1"/>
  <c r="D45" i="11" s="1"/>
  <c r="D52" i="11" s="1"/>
  <c r="D74" i="11" s="1"/>
  <c r="T18" i="8"/>
  <c r="T23" i="8" s="1"/>
  <c r="T26" i="8" s="1"/>
  <c r="T29" i="8" s="1"/>
  <c r="T32" i="8" s="1"/>
  <c r="K85" i="8"/>
  <c r="L75" i="8"/>
  <c r="I75" i="8"/>
  <c r="H11" i="5"/>
  <c r="H13" i="5" s="1"/>
  <c r="O23" i="7"/>
  <c r="O28" i="7" s="1"/>
  <c r="O32" i="7" s="1"/>
  <c r="O37" i="7" s="1"/>
  <c r="G75" i="8"/>
  <c r="K70" i="8"/>
  <c r="G70" i="8"/>
  <c r="G84" i="8" s="1"/>
  <c r="L70" i="8"/>
  <c r="H70" i="8"/>
  <c r="Q70" i="8"/>
  <c r="I70" i="8"/>
  <c r="E70" i="8"/>
  <c r="F70" i="8"/>
  <c r="F84" i="8" s="1"/>
  <c r="F89" i="8" s="1"/>
  <c r="F92" i="8" s="1"/>
  <c r="F95" i="8" s="1"/>
  <c r="F98" i="8" s="1"/>
  <c r="T238" i="8"/>
  <c r="H238" i="8"/>
  <c r="D238" i="8"/>
  <c r="C16" i="3"/>
  <c r="L11" i="5"/>
  <c r="L13" i="5" s="1"/>
  <c r="D11" i="5"/>
  <c r="D13" i="5" s="1"/>
  <c r="G48" i="6"/>
  <c r="G61" i="6" s="1"/>
  <c r="I48" i="6"/>
  <c r="I61" i="6" s="1"/>
  <c r="P23" i="7"/>
  <c r="P28" i="7" s="1"/>
  <c r="P32" i="7" s="1"/>
  <c r="P37" i="7" s="1"/>
  <c r="E61" i="11"/>
  <c r="E73" i="11" s="1"/>
  <c r="E74" i="11" s="1"/>
  <c r="L23" i="8"/>
  <c r="L26" i="8" s="1"/>
  <c r="L29" i="8" s="1"/>
  <c r="L32" i="8" s="1"/>
  <c r="J85" i="8"/>
  <c r="I85" i="8"/>
  <c r="N70" i="8"/>
  <c r="M280" i="8"/>
  <c r="S280" i="8"/>
  <c r="S290" i="8" s="1"/>
  <c r="C11" i="5"/>
  <c r="C16" i="5" s="1"/>
  <c r="O47" i="3"/>
  <c r="K47" i="3"/>
  <c r="G47" i="3"/>
  <c r="R12" i="4"/>
  <c r="N12" i="4"/>
  <c r="X50" i="4"/>
  <c r="O11" i="5"/>
  <c r="G11" i="5"/>
  <c r="G13" i="5" s="1"/>
  <c r="L23" i="7"/>
  <c r="L28" i="7" s="1"/>
  <c r="L32" i="7" s="1"/>
  <c r="L37" i="7" s="1"/>
  <c r="I37" i="7"/>
  <c r="E23" i="11"/>
  <c r="E26" i="11" s="1"/>
  <c r="E29" i="11" s="1"/>
  <c r="E32" i="11" s="1"/>
  <c r="D18" i="11"/>
  <c r="D23" i="11" s="1"/>
  <c r="D26" i="11" s="1"/>
  <c r="D29" i="11" s="1"/>
  <c r="D32" i="11" s="1"/>
  <c r="S23" i="8"/>
  <c r="S26" i="8" s="1"/>
  <c r="S29" i="8" s="1"/>
  <c r="S32" i="8" s="1"/>
  <c r="M23" i="8"/>
  <c r="M26" i="8" s="1"/>
  <c r="M29" i="8" s="1"/>
  <c r="M32" i="8" s="1"/>
  <c r="F18" i="8"/>
  <c r="F23" i="8" s="1"/>
  <c r="F26" i="8" s="1"/>
  <c r="F29" i="8" s="1"/>
  <c r="F32" i="8" s="1"/>
  <c r="F104" i="8" s="1"/>
  <c r="F114" i="8" s="1"/>
  <c r="F133" i="8" s="1"/>
  <c r="R85" i="8"/>
  <c r="N85" i="8"/>
  <c r="E85" i="8"/>
  <c r="R75" i="8"/>
  <c r="R84" i="8" s="1"/>
  <c r="R89" i="8" s="1"/>
  <c r="R92" i="8" s="1"/>
  <c r="R95" i="8" s="1"/>
  <c r="R98" i="8" s="1"/>
  <c r="S75" i="8"/>
  <c r="S84" i="8" s="1"/>
  <c r="I238" i="8"/>
  <c r="E238" i="8"/>
  <c r="R280" i="8"/>
  <c r="O280" i="8"/>
  <c r="D280" i="8"/>
  <c r="R23" i="7"/>
  <c r="R28" i="7" s="1"/>
  <c r="R32" i="7" s="1"/>
  <c r="R37" i="7" s="1"/>
  <c r="N23" i="7"/>
  <c r="N28" i="7" s="1"/>
  <c r="N32" i="7" s="1"/>
  <c r="N37" i="7" s="1"/>
  <c r="M23" i="7"/>
  <c r="M28" i="7" s="1"/>
  <c r="M32" i="7" s="1"/>
  <c r="M37" i="7" s="1"/>
  <c r="E12" i="4"/>
  <c r="Q50" i="4"/>
  <c r="Q52" i="4" s="1"/>
  <c r="I50" i="4"/>
  <c r="I52" i="4" s="1"/>
  <c r="X12" i="4"/>
  <c r="S12" i="4"/>
  <c r="Y50" i="4"/>
  <c r="K50" i="4"/>
  <c r="K52" i="4" s="1"/>
  <c r="V12" i="4"/>
  <c r="T50" i="4"/>
  <c r="T52" i="4" s="1"/>
  <c r="J50" i="4"/>
  <c r="J52" i="4" s="1"/>
  <c r="S52" i="4"/>
  <c r="C12" i="4"/>
  <c r="L52" i="4"/>
  <c r="I12" i="4"/>
  <c r="M50" i="4"/>
  <c r="M52" i="4" s="1"/>
  <c r="E50" i="4"/>
  <c r="E52" i="4" s="1"/>
  <c r="W12" i="4"/>
  <c r="R50" i="4"/>
  <c r="R52" i="4" s="1"/>
  <c r="N50" i="4"/>
  <c r="N52" i="4" s="1"/>
  <c r="H50" i="4"/>
  <c r="H52" i="4" s="1"/>
  <c r="U50" i="4"/>
  <c r="U52" i="4" s="1"/>
  <c r="F50" i="4"/>
  <c r="F52" i="4" s="1"/>
  <c r="O50" i="4"/>
  <c r="O52" i="4" s="1"/>
  <c r="E30" i="6"/>
  <c r="F29" i="6" s="1"/>
  <c r="F30" i="6" s="1"/>
  <c r="G29" i="6" s="1"/>
  <c r="G30" i="6" s="1"/>
  <c r="H29" i="6" s="1"/>
  <c r="H30" i="6" s="1"/>
  <c r="I29" i="6" s="1"/>
  <c r="I30" i="6" s="1"/>
  <c r="J29" i="6" s="1"/>
  <c r="J30" i="6" s="1"/>
  <c r="K29" i="6" s="1"/>
  <c r="K30" i="6" s="1"/>
  <c r="L29" i="6" s="1"/>
  <c r="L30" i="6" s="1"/>
  <c r="M29" i="6" s="1"/>
  <c r="M30" i="6" s="1"/>
  <c r="N29" i="6" s="1"/>
  <c r="N30" i="6" s="1"/>
  <c r="O29" i="6" s="1"/>
  <c r="O30" i="6" s="1"/>
  <c r="P29" i="6" s="1"/>
  <c r="P30" i="6" s="1"/>
  <c r="Q29" i="6" s="1"/>
  <c r="Q30" i="6" s="1"/>
  <c r="O279" i="8"/>
  <c r="O273" i="8" s="1"/>
  <c r="O290" i="8" s="1"/>
  <c r="O141" i="8"/>
  <c r="O151" i="8" s="1"/>
  <c r="O170" i="8" s="1"/>
  <c r="C141" i="8"/>
  <c r="C151" i="8" s="1"/>
  <c r="C279" i="8"/>
  <c r="C273" i="8" s="1"/>
  <c r="C290" i="8" s="1"/>
  <c r="C104" i="8"/>
  <c r="C114" i="8" s="1"/>
  <c r="C133" i="8" s="1"/>
  <c r="C135" i="8" s="1"/>
  <c r="C237" i="8"/>
  <c r="C231" i="8" s="1"/>
  <c r="C250" i="8" s="1"/>
  <c r="V51" i="4"/>
  <c r="C70" i="8"/>
  <c r="C84" i="8" s="1"/>
  <c r="C89" i="8" s="1"/>
  <c r="C92" i="8" s="1"/>
  <c r="C95" i="8" s="1"/>
  <c r="C98" i="8" s="1"/>
  <c r="C180" i="8"/>
  <c r="C179" i="8" s="1"/>
  <c r="G12" i="5"/>
  <c r="H12" i="5" s="1"/>
  <c r="I12" i="5" s="1"/>
  <c r="J12" i="5" s="1"/>
  <c r="K12" i="5" s="1"/>
  <c r="L12" i="5" s="1"/>
  <c r="M12" i="5" s="1"/>
  <c r="N12" i="5" s="1"/>
  <c r="F13" i="5"/>
  <c r="J13" i="5"/>
  <c r="M13" i="5"/>
  <c r="E13" i="5"/>
  <c r="E237" i="8"/>
  <c r="E231" i="8" s="1"/>
  <c r="E250" i="8" s="1"/>
  <c r="E104" i="8"/>
  <c r="E114" i="8" s="1"/>
  <c r="E133" i="8" s="1"/>
  <c r="L84" i="8"/>
  <c r="L89" i="8" s="1"/>
  <c r="L92" i="8" s="1"/>
  <c r="L95" i="8" s="1"/>
  <c r="L98" i="8" s="1"/>
  <c r="D179" i="8"/>
  <c r="C320" i="8"/>
  <c r="L237" i="8"/>
  <c r="L231" i="8" s="1"/>
  <c r="L104" i="8"/>
  <c r="L114" i="8" s="1"/>
  <c r="L133" i="8" s="1"/>
  <c r="C14" i="4"/>
  <c r="S104" i="8"/>
  <c r="S114" i="8" s="1"/>
  <c r="S133" i="8" s="1"/>
  <c r="S237" i="8"/>
  <c r="S231" i="8" s="1"/>
  <c r="M237" i="8"/>
  <c r="M231" i="8" s="1"/>
  <c r="M250" i="8" s="1"/>
  <c r="M104" i="8"/>
  <c r="M114" i="8" s="1"/>
  <c r="M133" i="8" s="1"/>
  <c r="D47" i="3"/>
  <c r="D75" i="8"/>
  <c r="J70" i="8"/>
  <c r="Q32" i="7"/>
  <c r="Q37" i="7" s="1"/>
  <c r="E32" i="7"/>
  <c r="E37" i="7" s="1"/>
  <c r="K37" i="7"/>
  <c r="P23" i="8"/>
  <c r="P26" i="8" s="1"/>
  <c r="P29" i="8" s="1"/>
  <c r="P32" i="8" s="1"/>
  <c r="H23" i="8"/>
  <c r="H26" i="8" s="1"/>
  <c r="H29" i="8" s="1"/>
  <c r="H32" i="8" s="1"/>
  <c r="R237" i="8"/>
  <c r="R231" i="8" s="1"/>
  <c r="R250" i="8" s="1"/>
  <c r="R104" i="8"/>
  <c r="R114" i="8" s="1"/>
  <c r="R133" i="8" s="1"/>
  <c r="P75" i="8"/>
  <c r="O238" i="8"/>
  <c r="H61" i="6"/>
  <c r="C6" i="7"/>
  <c r="C23" i="7" s="1"/>
  <c r="C28" i="7" s="1"/>
  <c r="C32" i="7" s="1"/>
  <c r="C37" i="7" s="1"/>
  <c r="C38" i="7" s="1"/>
  <c r="D38" i="7" s="1"/>
  <c r="O104" i="8"/>
  <c r="O114" i="8" s="1"/>
  <c r="O133" i="8" s="1"/>
  <c r="O237" i="8"/>
  <c r="O231" i="8" s="1"/>
  <c r="K104" i="8"/>
  <c r="K114" i="8" s="1"/>
  <c r="K133" i="8" s="1"/>
  <c r="K237" i="8"/>
  <c r="K231" i="8" s="1"/>
  <c r="D70" i="8"/>
  <c r="D84" i="8" s="1"/>
  <c r="Q104" i="8"/>
  <c r="Q114" i="8" s="1"/>
  <c r="Q133" i="8" s="1"/>
  <c r="F237" i="8"/>
  <c r="F231" i="8" s="1"/>
  <c r="F250" i="8" s="1"/>
  <c r="K13" i="5"/>
  <c r="P61" i="6"/>
  <c r="M48" i="6"/>
  <c r="M61" i="6" s="1"/>
  <c r="G37" i="7"/>
  <c r="I237" i="8"/>
  <c r="I231" i="8" s="1"/>
  <c r="I250" i="8" s="1"/>
  <c r="I104" i="8"/>
  <c r="I114" i="8" s="1"/>
  <c r="I133" i="8" s="1"/>
  <c r="N237" i="8"/>
  <c r="N231" i="8" s="1"/>
  <c r="N104" i="8"/>
  <c r="N114" i="8" s="1"/>
  <c r="N133" i="8" s="1"/>
  <c r="J237" i="8"/>
  <c r="J231" i="8" s="1"/>
  <c r="J104" i="8"/>
  <c r="J114" i="8" s="1"/>
  <c r="J133" i="8" s="1"/>
  <c r="E75" i="8"/>
  <c r="E84" i="8" s="1"/>
  <c r="E89" i="8" s="1"/>
  <c r="E92" i="8" s="1"/>
  <c r="E95" i="8" s="1"/>
  <c r="E98" i="8" s="1"/>
  <c r="L238" i="8"/>
  <c r="G23" i="8"/>
  <c r="G26" i="8" s="1"/>
  <c r="G29" i="8" s="1"/>
  <c r="G32" i="8" s="1"/>
  <c r="S85" i="8"/>
  <c r="O75" i="8"/>
  <c r="O84" i="8" s="1"/>
  <c r="O89" i="8" s="1"/>
  <c r="O92" i="8" s="1"/>
  <c r="O95" i="8" s="1"/>
  <c r="O98" i="8" s="1"/>
  <c r="P70" i="8"/>
  <c r="P84" i="8" s="1"/>
  <c r="P89" i="8" s="1"/>
  <c r="P92" i="8" s="1"/>
  <c r="P95" i="8" s="1"/>
  <c r="P98" i="8" s="1"/>
  <c r="C169" i="8"/>
  <c r="K238" i="8"/>
  <c r="G85" i="8"/>
  <c r="D85" i="8"/>
  <c r="T75" i="8"/>
  <c r="Q75" i="8"/>
  <c r="Q84" i="8" s="1"/>
  <c r="Q89" i="8" s="1"/>
  <c r="Q92" i="8" s="1"/>
  <c r="Q95" i="8" s="1"/>
  <c r="Q98" i="8" s="1"/>
  <c r="N75" i="8"/>
  <c r="N84" i="8" s="1"/>
  <c r="N89" i="8" s="1"/>
  <c r="N92" i="8" s="1"/>
  <c r="N95" i="8" s="1"/>
  <c r="N98" i="8" s="1"/>
  <c r="K75" i="8"/>
  <c r="K84" i="8" s="1"/>
  <c r="K89" i="8" s="1"/>
  <c r="K92" i="8" s="1"/>
  <c r="K95" i="8" s="1"/>
  <c r="K98" i="8" s="1"/>
  <c r="H75" i="8"/>
  <c r="H84" i="8" s="1"/>
  <c r="H89" i="8" s="1"/>
  <c r="H92" i="8" s="1"/>
  <c r="H95" i="8" s="1"/>
  <c r="H98" i="8" s="1"/>
  <c r="T70" i="8"/>
  <c r="D132" i="8"/>
  <c r="N280" i="8"/>
  <c r="D18" i="8"/>
  <c r="D23" i="8" s="1"/>
  <c r="D26" i="8" s="1"/>
  <c r="D29" i="8" s="1"/>
  <c r="D32" i="8" s="1"/>
  <c r="M75" i="8"/>
  <c r="J75" i="8"/>
  <c r="M70" i="8"/>
  <c r="M84" i="8" s="1"/>
  <c r="M89" i="8" s="1"/>
  <c r="M92" i="8" s="1"/>
  <c r="M95" i="8" s="1"/>
  <c r="M98" i="8" s="1"/>
  <c r="P238" i="8"/>
  <c r="I280" i="8"/>
  <c r="I290" i="8" s="1"/>
  <c r="J238" i="8"/>
  <c r="N238" i="8"/>
  <c r="L280" i="8"/>
  <c r="L290" i="8" s="1"/>
  <c r="S238" i="8"/>
  <c r="G238" i="8"/>
  <c r="K280" i="8"/>
  <c r="K290" i="8" s="1"/>
  <c r="T237" i="8" l="1"/>
  <c r="T231" i="8" s="1"/>
  <c r="T250" i="8" s="1"/>
  <c r="T104" i="8"/>
  <c r="T114" i="8" s="1"/>
  <c r="T133" i="8" s="1"/>
  <c r="R178" i="8"/>
  <c r="R188" i="8" s="1"/>
  <c r="R207" i="8" s="1"/>
  <c r="R319" i="8"/>
  <c r="R313" i="8" s="1"/>
  <c r="R330" i="8" s="1"/>
  <c r="I84" i="8"/>
  <c r="I89" i="8" s="1"/>
  <c r="I92" i="8" s="1"/>
  <c r="I95" i="8" s="1"/>
  <c r="I98" i="8" s="1"/>
  <c r="N279" i="8"/>
  <c r="N273" i="8" s="1"/>
  <c r="N141" i="8"/>
  <c r="N151" i="8" s="1"/>
  <c r="N170" i="8" s="1"/>
  <c r="D279" i="8"/>
  <c r="D273" i="8" s="1"/>
  <c r="D290" i="8" s="1"/>
  <c r="D141" i="8"/>
  <c r="D151" i="8" s="1"/>
  <c r="D170" i="8" s="1"/>
  <c r="N290" i="8"/>
  <c r="G89" i="8"/>
  <c r="G92" i="8" s="1"/>
  <c r="G95" i="8" s="1"/>
  <c r="G98" i="8" s="1"/>
  <c r="O250" i="8"/>
  <c r="I13" i="5"/>
  <c r="F319" i="8"/>
  <c r="F313" i="8" s="1"/>
  <c r="F330" i="8" s="1"/>
  <c r="F178" i="8"/>
  <c r="F188" i="8" s="1"/>
  <c r="F207" i="8" s="1"/>
  <c r="T279" i="8"/>
  <c r="T273" i="8" s="1"/>
  <c r="T290" i="8" s="1"/>
  <c r="T141" i="8"/>
  <c r="T151" i="8" s="1"/>
  <c r="T170" i="8" s="1"/>
  <c r="P279" i="8"/>
  <c r="P273" i="8" s="1"/>
  <c r="P290" i="8" s="1"/>
  <c r="P141" i="8"/>
  <c r="P151" i="8" s="1"/>
  <c r="P170" i="8" s="1"/>
  <c r="E13" i="4"/>
  <c r="D14" i="4"/>
  <c r="D59" i="4"/>
  <c r="D60" i="4" s="1"/>
  <c r="T84" i="8"/>
  <c r="T89" i="8" s="1"/>
  <c r="T92" i="8" s="1"/>
  <c r="T95" i="8" s="1"/>
  <c r="T98" i="8" s="1"/>
  <c r="S89" i="8"/>
  <c r="S92" i="8" s="1"/>
  <c r="S95" i="8" s="1"/>
  <c r="S98" i="8" s="1"/>
  <c r="C13" i="5"/>
  <c r="H279" i="8"/>
  <c r="H273" i="8" s="1"/>
  <c r="H290" i="8" s="1"/>
  <c r="H141" i="8"/>
  <c r="H151" i="8" s="1"/>
  <c r="H170" i="8" s="1"/>
  <c r="G63" i="6"/>
  <c r="H62" i="6" s="1"/>
  <c r="H63" i="6" s="1"/>
  <c r="I62" i="6" s="1"/>
  <c r="I63" i="6" s="1"/>
  <c r="J62" i="6" s="1"/>
  <c r="J63" i="6" s="1"/>
  <c r="K62" i="6" s="1"/>
  <c r="K63" i="6" s="1"/>
  <c r="L62" i="6" s="1"/>
  <c r="L63" i="6" s="1"/>
  <c r="M62" i="6" s="1"/>
  <c r="M63" i="6" s="1"/>
  <c r="N62" i="6" s="1"/>
  <c r="N63" i="6" s="1"/>
  <c r="O62" i="6" s="1"/>
  <c r="O63" i="6" s="1"/>
  <c r="P62" i="6" s="1"/>
  <c r="P63" i="6" s="1"/>
  <c r="Q62" i="6" s="1"/>
  <c r="Q63" i="6" s="1"/>
  <c r="E38" i="7"/>
  <c r="F38" i="7" s="1"/>
  <c r="G38" i="7" s="1"/>
  <c r="H38" i="7" s="1"/>
  <c r="I38" i="7" s="1"/>
  <c r="J38" i="7" s="1"/>
  <c r="K38" i="7" s="1"/>
  <c r="L38" i="7" s="1"/>
  <c r="M38" i="7" s="1"/>
  <c r="N38" i="7" s="1"/>
  <c r="O38" i="7" s="1"/>
  <c r="P38" i="7" s="1"/>
  <c r="Q38" i="7" s="1"/>
  <c r="R38" i="7" s="1"/>
  <c r="G178" i="8"/>
  <c r="G188" i="8" s="1"/>
  <c r="G207" i="8" s="1"/>
  <c r="G319" i="8"/>
  <c r="G313" i="8" s="1"/>
  <c r="G330" i="8" s="1"/>
  <c r="S178" i="8"/>
  <c r="S188" i="8" s="1"/>
  <c r="S207" i="8" s="1"/>
  <c r="S319" i="8"/>
  <c r="S313" i="8" s="1"/>
  <c r="S330" i="8" s="1"/>
  <c r="N178" i="8"/>
  <c r="N188" i="8" s="1"/>
  <c r="N207" i="8" s="1"/>
  <c r="N319" i="8"/>
  <c r="N313" i="8" s="1"/>
  <c r="N330" i="8" s="1"/>
  <c r="G237" i="8"/>
  <c r="G231" i="8" s="1"/>
  <c r="G250" i="8" s="1"/>
  <c r="G104" i="8"/>
  <c r="G114" i="8" s="1"/>
  <c r="G133" i="8" s="1"/>
  <c r="J250" i="8"/>
  <c r="K250" i="8"/>
  <c r="H104" i="8"/>
  <c r="H114" i="8" s="1"/>
  <c r="H133" i="8" s="1"/>
  <c r="H237" i="8"/>
  <c r="H231" i="8" s="1"/>
  <c r="H250" i="8" s="1"/>
  <c r="O12" i="5"/>
  <c r="N13" i="5"/>
  <c r="D104" i="8"/>
  <c r="D114" i="8" s="1"/>
  <c r="D133" i="8" s="1"/>
  <c r="D237" i="8"/>
  <c r="D231" i="8" s="1"/>
  <c r="D250" i="8" s="1"/>
  <c r="T178" i="8"/>
  <c r="T188" i="8" s="1"/>
  <c r="T207" i="8" s="1"/>
  <c r="T319" i="8"/>
  <c r="T313" i="8" s="1"/>
  <c r="T330" i="8" s="1"/>
  <c r="Q178" i="8"/>
  <c r="Q188" i="8" s="1"/>
  <c r="Q207" i="8" s="1"/>
  <c r="Q319" i="8"/>
  <c r="Q313" i="8" s="1"/>
  <c r="Q330" i="8" s="1"/>
  <c r="P178" i="8"/>
  <c r="P188" i="8" s="1"/>
  <c r="P207" i="8" s="1"/>
  <c r="P319" i="8"/>
  <c r="P313" i="8" s="1"/>
  <c r="P330" i="8" s="1"/>
  <c r="P237" i="8"/>
  <c r="P231" i="8" s="1"/>
  <c r="P250" i="8" s="1"/>
  <c r="P104" i="8"/>
  <c r="P114" i="8" s="1"/>
  <c r="P133" i="8" s="1"/>
  <c r="C319" i="8"/>
  <c r="C313" i="8" s="1"/>
  <c r="C330" i="8" s="1"/>
  <c r="C178" i="8"/>
  <c r="C188" i="8" s="1"/>
  <c r="C207" i="8" s="1"/>
  <c r="C209" i="8" s="1"/>
  <c r="W51" i="4"/>
  <c r="V52" i="4"/>
  <c r="C170" i="8"/>
  <c r="C172" i="8" s="1"/>
  <c r="M319" i="8"/>
  <c r="M313" i="8" s="1"/>
  <c r="M330" i="8" s="1"/>
  <c r="M178" i="8"/>
  <c r="M188" i="8" s="1"/>
  <c r="M207" i="8" s="1"/>
  <c r="H178" i="8"/>
  <c r="H188" i="8" s="1"/>
  <c r="H207" i="8" s="1"/>
  <c r="H319" i="8"/>
  <c r="H313" i="8" s="1"/>
  <c r="H330" i="8" s="1"/>
  <c r="O178" i="8"/>
  <c r="O188" i="8" s="1"/>
  <c r="O207" i="8" s="1"/>
  <c r="O319" i="8"/>
  <c r="O313" i="8" s="1"/>
  <c r="O330" i="8" s="1"/>
  <c r="E319" i="8"/>
  <c r="E313" i="8" s="1"/>
  <c r="E330" i="8" s="1"/>
  <c r="E178" i="8"/>
  <c r="E188" i="8" s="1"/>
  <c r="E207" i="8" s="1"/>
  <c r="N250" i="8"/>
  <c r="J84" i="8"/>
  <c r="J89" i="8" s="1"/>
  <c r="J92" i="8" s="1"/>
  <c r="J95" i="8" s="1"/>
  <c r="J98" i="8" s="1"/>
  <c r="L250" i="8"/>
  <c r="L319" i="8"/>
  <c r="L313" i="8" s="1"/>
  <c r="L330" i="8" s="1"/>
  <c r="L178" i="8"/>
  <c r="L188" i="8" s="1"/>
  <c r="L207" i="8" s="1"/>
  <c r="K178" i="8"/>
  <c r="K188" i="8" s="1"/>
  <c r="K207" i="8" s="1"/>
  <c r="K319" i="8"/>
  <c r="K313" i="8" s="1"/>
  <c r="K330" i="8" s="1"/>
  <c r="D89" i="8"/>
  <c r="D92" i="8" s="1"/>
  <c r="D95" i="8" s="1"/>
  <c r="D98" i="8" s="1"/>
  <c r="S250" i="8"/>
  <c r="D134" i="8"/>
  <c r="C227" i="8"/>
  <c r="C225" i="8" s="1"/>
  <c r="C222" i="8" s="1"/>
  <c r="C229" i="8" s="1"/>
  <c r="C251" i="8" s="1"/>
  <c r="E59" i="4" l="1"/>
  <c r="E60" i="4" s="1"/>
  <c r="F13" i="4"/>
  <c r="E14" i="4"/>
  <c r="I178" i="8"/>
  <c r="I188" i="8" s="1"/>
  <c r="I207" i="8" s="1"/>
  <c r="I319" i="8"/>
  <c r="I313" i="8" s="1"/>
  <c r="I330" i="8" s="1"/>
  <c r="X51" i="4"/>
  <c r="W52" i="4"/>
  <c r="D178" i="8"/>
  <c r="D188" i="8" s="1"/>
  <c r="D207" i="8" s="1"/>
  <c r="D319" i="8"/>
  <c r="D313" i="8" s="1"/>
  <c r="D330" i="8" s="1"/>
  <c r="J178" i="8"/>
  <c r="J188" i="8" s="1"/>
  <c r="J207" i="8" s="1"/>
  <c r="J319" i="8"/>
  <c r="J313" i="8" s="1"/>
  <c r="J330" i="8" s="1"/>
  <c r="D208" i="8"/>
  <c r="C309" i="8"/>
  <c r="C307" i="8" s="1"/>
  <c r="C304" i="8" s="1"/>
  <c r="C311" i="8" s="1"/>
  <c r="C331" i="8" s="1"/>
  <c r="D135" i="8"/>
  <c r="D171" i="8"/>
  <c r="D172" i="8" s="1"/>
  <c r="C269" i="8"/>
  <c r="C267" i="8" s="1"/>
  <c r="C264" i="8" s="1"/>
  <c r="C271" i="8" s="1"/>
  <c r="C291" i="8" s="1"/>
  <c r="P12" i="5"/>
  <c r="O13" i="5"/>
  <c r="G13" i="4" l="1"/>
  <c r="F59" i="4"/>
  <c r="F60" i="4" s="1"/>
  <c r="F14" i="4"/>
  <c r="D269" i="8"/>
  <c r="D267" i="8" s="1"/>
  <c r="D264" i="8" s="1"/>
  <c r="D271" i="8" s="1"/>
  <c r="D291" i="8" s="1"/>
  <c r="E171" i="8"/>
  <c r="E172" i="8" s="1"/>
  <c r="Y51" i="4"/>
  <c r="X52" i="4"/>
  <c r="Q12" i="5"/>
  <c r="Q13" i="5" s="1"/>
  <c r="P13" i="5"/>
  <c r="E134" i="8"/>
  <c r="E135" i="8" s="1"/>
  <c r="D227" i="8"/>
  <c r="D225" i="8" s="1"/>
  <c r="D222" i="8" s="1"/>
  <c r="D229" i="8" s="1"/>
  <c r="D251" i="8" s="1"/>
  <c r="D209" i="8"/>
  <c r="C15" i="5" l="1"/>
  <c r="G14" i="4"/>
  <c r="H13" i="4"/>
  <c r="G59" i="4"/>
  <c r="G60" i="4" s="1"/>
  <c r="E227" i="8"/>
  <c r="E225" i="8" s="1"/>
  <c r="E222" i="8" s="1"/>
  <c r="E229" i="8" s="1"/>
  <c r="E251" i="8" s="1"/>
  <c r="F134" i="8"/>
  <c r="F135" i="8" s="1"/>
  <c r="Y52" i="4"/>
  <c r="E269" i="8"/>
  <c r="E267" i="8" s="1"/>
  <c r="E264" i="8" s="1"/>
  <c r="E271" i="8" s="1"/>
  <c r="E291" i="8" s="1"/>
  <c r="F171" i="8"/>
  <c r="F172" i="8" s="1"/>
  <c r="E208" i="8"/>
  <c r="E209" i="8" s="1"/>
  <c r="D309" i="8"/>
  <c r="D307" i="8" s="1"/>
  <c r="D304" i="8" s="1"/>
  <c r="D311" i="8" s="1"/>
  <c r="D331" i="8" s="1"/>
  <c r="H59" i="4" l="1"/>
  <c r="H60" i="4" s="1"/>
  <c r="I13" i="4"/>
  <c r="H14" i="4"/>
  <c r="F269" i="8"/>
  <c r="F267" i="8" s="1"/>
  <c r="F264" i="8" s="1"/>
  <c r="F271" i="8" s="1"/>
  <c r="F291" i="8" s="1"/>
  <c r="G171" i="8"/>
  <c r="G172" i="8" s="1"/>
  <c r="F227" i="8"/>
  <c r="F225" i="8" s="1"/>
  <c r="F222" i="8" s="1"/>
  <c r="F229" i="8" s="1"/>
  <c r="F251" i="8" s="1"/>
  <c r="G134" i="8"/>
  <c r="G135" i="8" s="1"/>
  <c r="F208" i="8"/>
  <c r="F209" i="8" s="1"/>
  <c r="E309" i="8"/>
  <c r="E307" i="8" s="1"/>
  <c r="E304" i="8" s="1"/>
  <c r="E311" i="8" s="1"/>
  <c r="E331" i="8" s="1"/>
  <c r="I14" i="4" l="1"/>
  <c r="I59" i="4"/>
  <c r="I60" i="4" s="1"/>
  <c r="J13" i="4"/>
  <c r="G227" i="8"/>
  <c r="G225" i="8" s="1"/>
  <c r="G222" i="8" s="1"/>
  <c r="G229" i="8" s="1"/>
  <c r="G251" i="8" s="1"/>
  <c r="H134" i="8"/>
  <c r="H135" i="8" s="1"/>
  <c r="G208" i="8"/>
  <c r="G209" i="8" s="1"/>
  <c r="F309" i="8"/>
  <c r="F307" i="8" s="1"/>
  <c r="F304" i="8" s="1"/>
  <c r="F311" i="8" s="1"/>
  <c r="F331" i="8" s="1"/>
  <c r="G269" i="8"/>
  <c r="G267" i="8" s="1"/>
  <c r="G264" i="8" s="1"/>
  <c r="G271" i="8" s="1"/>
  <c r="G291" i="8" s="1"/>
  <c r="H171" i="8"/>
  <c r="H172" i="8" s="1"/>
  <c r="K13" i="4" l="1"/>
  <c r="J59" i="4"/>
  <c r="J60" i="4" s="1"/>
  <c r="J14" i="4"/>
  <c r="G309" i="8"/>
  <c r="G307" i="8" s="1"/>
  <c r="G304" i="8" s="1"/>
  <c r="G311" i="8" s="1"/>
  <c r="G331" i="8" s="1"/>
  <c r="H208" i="8"/>
  <c r="H209" i="8" s="1"/>
  <c r="H269" i="8"/>
  <c r="H267" i="8" s="1"/>
  <c r="H264" i="8" s="1"/>
  <c r="H271" i="8" s="1"/>
  <c r="H291" i="8" s="1"/>
  <c r="I171" i="8"/>
  <c r="I172" i="8" s="1"/>
  <c r="H227" i="8"/>
  <c r="H225" i="8" s="1"/>
  <c r="H222" i="8" s="1"/>
  <c r="H229" i="8" s="1"/>
  <c r="H251" i="8" s="1"/>
  <c r="I134" i="8"/>
  <c r="I135" i="8" s="1"/>
  <c r="L13" i="4" l="1"/>
  <c r="K59" i="4"/>
  <c r="K60" i="4" s="1"/>
  <c r="K14" i="4"/>
  <c r="I269" i="8"/>
  <c r="I267" i="8" s="1"/>
  <c r="I264" i="8" s="1"/>
  <c r="I271" i="8" s="1"/>
  <c r="I291" i="8" s="1"/>
  <c r="J171" i="8"/>
  <c r="J172" i="8" s="1"/>
  <c r="I227" i="8"/>
  <c r="I225" i="8" s="1"/>
  <c r="I222" i="8" s="1"/>
  <c r="I229" i="8" s="1"/>
  <c r="I251" i="8" s="1"/>
  <c r="J134" i="8"/>
  <c r="J135" i="8" s="1"/>
  <c r="H309" i="8"/>
  <c r="H307" i="8" s="1"/>
  <c r="H304" i="8" s="1"/>
  <c r="H311" i="8" s="1"/>
  <c r="H331" i="8" s="1"/>
  <c r="I208" i="8"/>
  <c r="I209" i="8" s="1"/>
  <c r="M13" i="4" l="1"/>
  <c r="L59" i="4"/>
  <c r="L60" i="4" s="1"/>
  <c r="L14" i="4"/>
  <c r="J227" i="8"/>
  <c r="J225" i="8" s="1"/>
  <c r="J222" i="8" s="1"/>
  <c r="J229" i="8" s="1"/>
  <c r="J251" i="8" s="1"/>
  <c r="K134" i="8"/>
  <c r="K135" i="8" s="1"/>
  <c r="I309" i="8"/>
  <c r="I307" i="8" s="1"/>
  <c r="I304" i="8" s="1"/>
  <c r="I311" i="8" s="1"/>
  <c r="I331" i="8" s="1"/>
  <c r="J208" i="8"/>
  <c r="J209" i="8" s="1"/>
  <c r="J269" i="8"/>
  <c r="J267" i="8" s="1"/>
  <c r="J264" i="8" s="1"/>
  <c r="J271" i="8" s="1"/>
  <c r="J291" i="8" s="1"/>
  <c r="K171" i="8"/>
  <c r="K172" i="8" s="1"/>
  <c r="N13" i="4" l="1"/>
  <c r="M59" i="4"/>
  <c r="M60" i="4" s="1"/>
  <c r="M14" i="4"/>
  <c r="K227" i="8"/>
  <c r="K225" i="8" s="1"/>
  <c r="K222" i="8" s="1"/>
  <c r="K229" i="8" s="1"/>
  <c r="K251" i="8" s="1"/>
  <c r="L134" i="8"/>
  <c r="L135" i="8" s="1"/>
  <c r="J309" i="8"/>
  <c r="J307" i="8" s="1"/>
  <c r="J304" i="8" s="1"/>
  <c r="J311" i="8" s="1"/>
  <c r="J331" i="8" s="1"/>
  <c r="K208" i="8"/>
  <c r="K209" i="8" s="1"/>
  <c r="K269" i="8"/>
  <c r="K267" i="8" s="1"/>
  <c r="K264" i="8" s="1"/>
  <c r="K271" i="8" s="1"/>
  <c r="K291" i="8" s="1"/>
  <c r="L171" i="8"/>
  <c r="L172" i="8" s="1"/>
  <c r="O13" i="4" l="1"/>
  <c r="N14" i="4"/>
  <c r="N59" i="4"/>
  <c r="N60" i="4" s="1"/>
  <c r="K309" i="8"/>
  <c r="K307" i="8" s="1"/>
  <c r="K304" i="8" s="1"/>
  <c r="K311" i="8" s="1"/>
  <c r="K331" i="8" s="1"/>
  <c r="L208" i="8"/>
  <c r="L209" i="8" s="1"/>
  <c r="L227" i="8"/>
  <c r="L225" i="8" s="1"/>
  <c r="L222" i="8" s="1"/>
  <c r="L229" i="8" s="1"/>
  <c r="L251" i="8" s="1"/>
  <c r="M134" i="8"/>
  <c r="M135" i="8" s="1"/>
  <c r="L269" i="8"/>
  <c r="L267" i="8" s="1"/>
  <c r="L264" i="8" s="1"/>
  <c r="L271" i="8" s="1"/>
  <c r="L291" i="8" s="1"/>
  <c r="M171" i="8"/>
  <c r="M172" i="8" s="1"/>
  <c r="O59" i="4" l="1"/>
  <c r="O60" i="4" s="1"/>
  <c r="O14" i="4"/>
  <c r="P13" i="4"/>
  <c r="M227" i="8"/>
  <c r="M225" i="8" s="1"/>
  <c r="M222" i="8" s="1"/>
  <c r="M229" i="8" s="1"/>
  <c r="M251" i="8" s="1"/>
  <c r="N134" i="8"/>
  <c r="N135" i="8" s="1"/>
  <c r="L309" i="8"/>
  <c r="L307" i="8" s="1"/>
  <c r="L304" i="8" s="1"/>
  <c r="L311" i="8" s="1"/>
  <c r="L331" i="8" s="1"/>
  <c r="M208" i="8"/>
  <c r="M209" i="8" s="1"/>
  <c r="M269" i="8"/>
  <c r="M267" i="8" s="1"/>
  <c r="M264" i="8" s="1"/>
  <c r="M271" i="8" s="1"/>
  <c r="M291" i="8" s="1"/>
  <c r="N171" i="8"/>
  <c r="N172" i="8" s="1"/>
  <c r="P59" i="4" l="1"/>
  <c r="P60" i="4" s="1"/>
  <c r="P14" i="4"/>
  <c r="Q13" i="4"/>
  <c r="C53" i="4"/>
  <c r="M309" i="8"/>
  <c r="M307" i="8" s="1"/>
  <c r="M304" i="8" s="1"/>
  <c r="M311" i="8" s="1"/>
  <c r="M331" i="8" s="1"/>
  <c r="N208" i="8"/>
  <c r="N209" i="8" s="1"/>
  <c r="N269" i="8"/>
  <c r="N267" i="8" s="1"/>
  <c r="N264" i="8" s="1"/>
  <c r="N271" i="8" s="1"/>
  <c r="N291" i="8" s="1"/>
  <c r="O171" i="8"/>
  <c r="O172" i="8" s="1"/>
  <c r="N227" i="8"/>
  <c r="N225" i="8" s="1"/>
  <c r="N222" i="8" s="1"/>
  <c r="N229" i="8" s="1"/>
  <c r="N251" i="8" s="1"/>
  <c r="O134" i="8"/>
  <c r="O135" i="8" s="1"/>
  <c r="R13" i="4" l="1"/>
  <c r="Q59" i="4"/>
  <c r="Q60" i="4" s="1"/>
  <c r="Q14" i="4"/>
  <c r="N309" i="8"/>
  <c r="N307" i="8" s="1"/>
  <c r="N304" i="8" s="1"/>
  <c r="N311" i="8" s="1"/>
  <c r="N331" i="8" s="1"/>
  <c r="O208" i="8"/>
  <c r="O209" i="8" s="1"/>
  <c r="O227" i="8"/>
  <c r="O225" i="8" s="1"/>
  <c r="O222" i="8" s="1"/>
  <c r="O229" i="8" s="1"/>
  <c r="O251" i="8" s="1"/>
  <c r="P134" i="8"/>
  <c r="P135" i="8" s="1"/>
  <c r="O269" i="8"/>
  <c r="O267" i="8" s="1"/>
  <c r="O264" i="8" s="1"/>
  <c r="O271" i="8" s="1"/>
  <c r="O291" i="8" s="1"/>
  <c r="P171" i="8"/>
  <c r="P172" i="8" s="1"/>
  <c r="R14" i="4" l="1"/>
  <c r="R59" i="4"/>
  <c r="R60" i="4" s="1"/>
  <c r="S13" i="4"/>
  <c r="P227" i="8"/>
  <c r="P225" i="8" s="1"/>
  <c r="P222" i="8" s="1"/>
  <c r="P229" i="8" s="1"/>
  <c r="P251" i="8" s="1"/>
  <c r="Q134" i="8"/>
  <c r="Q135" i="8" s="1"/>
  <c r="P269" i="8"/>
  <c r="P267" i="8" s="1"/>
  <c r="P264" i="8" s="1"/>
  <c r="P271" i="8" s="1"/>
  <c r="P291" i="8" s="1"/>
  <c r="Q171" i="8"/>
  <c r="Q172" i="8" s="1"/>
  <c r="O309" i="8"/>
  <c r="O307" i="8" s="1"/>
  <c r="O304" i="8" s="1"/>
  <c r="O311" i="8" s="1"/>
  <c r="O331" i="8" s="1"/>
  <c r="P208" i="8"/>
  <c r="P209" i="8" s="1"/>
  <c r="S14" i="4" l="1"/>
  <c r="T13" i="4"/>
  <c r="S59" i="4"/>
  <c r="S60" i="4" s="1"/>
  <c r="Q269" i="8"/>
  <c r="Q267" i="8" s="1"/>
  <c r="Q264" i="8" s="1"/>
  <c r="Q271" i="8" s="1"/>
  <c r="Q291" i="8" s="1"/>
  <c r="R171" i="8"/>
  <c r="R172" i="8" s="1"/>
  <c r="Q227" i="8"/>
  <c r="Q225" i="8" s="1"/>
  <c r="Q222" i="8" s="1"/>
  <c r="Q229" i="8" s="1"/>
  <c r="Q251" i="8" s="1"/>
  <c r="R134" i="8"/>
  <c r="R135" i="8" s="1"/>
  <c r="P309" i="8"/>
  <c r="P307" i="8" s="1"/>
  <c r="P304" i="8" s="1"/>
  <c r="P311" i="8" s="1"/>
  <c r="P331" i="8" s="1"/>
  <c r="Q208" i="8"/>
  <c r="Q209" i="8" s="1"/>
  <c r="T59" i="4" l="1"/>
  <c r="T60" i="4" s="1"/>
  <c r="U13" i="4"/>
  <c r="T14" i="4"/>
  <c r="R227" i="8"/>
  <c r="R225" i="8" s="1"/>
  <c r="R222" i="8" s="1"/>
  <c r="R229" i="8" s="1"/>
  <c r="R251" i="8" s="1"/>
  <c r="S134" i="8"/>
  <c r="S135" i="8" s="1"/>
  <c r="Q309" i="8"/>
  <c r="Q307" i="8" s="1"/>
  <c r="Q304" i="8" s="1"/>
  <c r="Q311" i="8" s="1"/>
  <c r="Q331" i="8" s="1"/>
  <c r="R208" i="8"/>
  <c r="R209" i="8" s="1"/>
  <c r="R269" i="8"/>
  <c r="R267" i="8" s="1"/>
  <c r="R264" i="8" s="1"/>
  <c r="R271" i="8" s="1"/>
  <c r="R291" i="8" s="1"/>
  <c r="S171" i="8"/>
  <c r="S172" i="8" s="1"/>
  <c r="U14" i="4" l="1"/>
  <c r="V13" i="4"/>
  <c r="U59" i="4"/>
  <c r="U60" i="4" s="1"/>
  <c r="R309" i="8"/>
  <c r="R307" i="8" s="1"/>
  <c r="R304" i="8" s="1"/>
  <c r="R311" i="8" s="1"/>
  <c r="R331" i="8" s="1"/>
  <c r="S208" i="8"/>
  <c r="S209" i="8" s="1"/>
  <c r="S227" i="8"/>
  <c r="S225" i="8" s="1"/>
  <c r="S222" i="8" s="1"/>
  <c r="S229" i="8" s="1"/>
  <c r="S251" i="8" s="1"/>
  <c r="T134" i="8"/>
  <c r="T135" i="8" s="1"/>
  <c r="T227" i="8" s="1"/>
  <c r="T225" i="8" s="1"/>
  <c r="T222" i="8" s="1"/>
  <c r="T229" i="8" s="1"/>
  <c r="T251" i="8" s="1"/>
  <c r="S269" i="8"/>
  <c r="S267" i="8" s="1"/>
  <c r="S264" i="8" s="1"/>
  <c r="S271" i="8" s="1"/>
  <c r="S291" i="8" s="1"/>
  <c r="T171" i="8"/>
  <c r="T172" i="8" s="1"/>
  <c r="T269" i="8" s="1"/>
  <c r="T267" i="8" s="1"/>
  <c r="T264" i="8" s="1"/>
  <c r="T271" i="8" s="1"/>
  <c r="T291" i="8" s="1"/>
  <c r="V59" i="4" l="1"/>
  <c r="V60" i="4" s="1"/>
  <c r="V14" i="4"/>
  <c r="W13" i="4"/>
  <c r="S309" i="8"/>
  <c r="S307" i="8" s="1"/>
  <c r="S304" i="8" s="1"/>
  <c r="S311" i="8" s="1"/>
  <c r="S331" i="8" s="1"/>
  <c r="T208" i="8"/>
  <c r="T209" i="8" s="1"/>
  <c r="T309" i="8" s="1"/>
  <c r="T307" i="8" s="1"/>
  <c r="T304" i="8" s="1"/>
  <c r="T311" i="8" s="1"/>
  <c r="T331" i="8" s="1"/>
  <c r="X13" i="4" l="1"/>
  <c r="W59" i="4"/>
  <c r="W60" i="4" s="1"/>
  <c r="W14" i="4"/>
  <c r="X14" i="4" l="1"/>
  <c r="Y13" i="4"/>
  <c r="X59" i="4"/>
  <c r="X60" i="4" s="1"/>
  <c r="Y14" i="4" l="1"/>
  <c r="Y59" i="4"/>
  <c r="Y60" i="4" s="1"/>
  <c r="C61" i="4" l="1"/>
  <c r="C68" i="4" s="1"/>
  <c r="C79" i="4" s="1"/>
  <c r="C15" i="4"/>
  <c r="C71" i="4" l="1"/>
  <c r="C74" i="4" s="1"/>
  <c r="C77" i="4" s="1"/>
</calcChain>
</file>

<file path=xl/comments1.xml><?xml version="1.0" encoding="utf-8"?>
<comments xmlns="http://schemas.openxmlformats.org/spreadsheetml/2006/main">
  <authors>
    <author>hubert.zobel</author>
  </authors>
  <commentList>
    <comment ref="C7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określona w odpowiednim programie pomocy publicznej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  <charset val="238"/>
          </rPr>
          <t>Wysokość niezdyskontowanych kosztów kwalifikowalnych projektu ustalonych na podstawie stosownych wytycznych (uwaga na nieco inne zasady kwalifikowalności dla projektów objętych pomocą publiczną). Wartość przeniesiona z arkuszy wynikowych dzieki odpowiedniej formule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dla tego działania określona w Uszczegółowieniu WRPO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36" authorId="0" shapeId="0">
      <text>
        <r>
          <rPr>
            <b/>
            <sz val="8"/>
            <color indexed="81"/>
            <rFont val="Tahoma"/>
            <family val="2"/>
            <charset val="238"/>
          </rPr>
          <t>Wysokość niezdyskontowanych kosztów kwalifikowalnych projektu ustalonych na podstawie stosownych wytycznych. Wartość przeniesiona z arkuszy wynikowych dzięki odpowiedniej formule</t>
        </r>
      </text>
    </comment>
    <comment ref="C44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48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56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57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63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dla tego działania określona w Uszczegółowieniu WRPO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65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Wysokość niezdyskontowanych kosztów kwalifikowalnych projektu ustalonych na podstawie stosownych wytycznych. Wartość przeniesiona z arkuszy wynikowych dzięki odpowiedniej formule.
</t>
        </r>
      </text>
    </comment>
  </commentList>
</comments>
</file>

<file path=xl/sharedStrings.xml><?xml version="1.0" encoding="utf-8"?>
<sst xmlns="http://schemas.openxmlformats.org/spreadsheetml/2006/main" count="1483" uniqueCount="401">
  <si>
    <t>Bez projektu</t>
  </si>
  <si>
    <t>Z projektem</t>
  </si>
  <si>
    <t>Ceny stosowane w analizie (stałe/zmienne)</t>
  </si>
  <si>
    <t>Podatek VAT (kwalifikowalny/niekwalifikowalny)</t>
  </si>
  <si>
    <t xml:space="preserve">wskażnik rotacji należności </t>
  </si>
  <si>
    <t>wskaźnik rotacji zapasów</t>
  </si>
  <si>
    <t>wskaźnik rotacji zobowiązań</t>
  </si>
  <si>
    <t>obliczony w oparciu o dane historyczne</t>
  </si>
  <si>
    <t>DOCHODY BEZ NADWYŻEK (1+2+3)</t>
  </si>
  <si>
    <t xml:space="preserve">Dochody własne </t>
  </si>
  <si>
    <t>Subwencje i dotacje</t>
  </si>
  <si>
    <t>WOLNE ŚRODKI (A-B)</t>
  </si>
  <si>
    <t>Wolne środki po inwestycjach (E-F)</t>
  </si>
  <si>
    <t>ROCZNE PRZEPŁYWY GOTÓWKI NETTO (G+H)</t>
  </si>
  <si>
    <t>J</t>
  </si>
  <si>
    <t>Skumulowane przepływy gotówki netto</t>
  </si>
  <si>
    <t>K</t>
  </si>
  <si>
    <t>w tym: dotacja na realizację projektu</t>
  </si>
  <si>
    <t xml:space="preserve">OBSŁUGA ZADŁUŻENIA </t>
  </si>
  <si>
    <t>na realizację projektu</t>
  </si>
  <si>
    <t>na realizację pozostałych zadań</t>
  </si>
  <si>
    <t>Projekt            /               stan początkowy KON</t>
  </si>
  <si>
    <t>...</t>
  </si>
  <si>
    <t>Nakłady inwestycyjne 
(w tym nakłady odtworzeniowe)</t>
  </si>
  <si>
    <t>Wzrost PKB</t>
  </si>
  <si>
    <t>Stopa podatku dochodowego</t>
  </si>
  <si>
    <t>Stawka amortyzacji (wymienić w zależności od grupy środków trwałych i wartości niematerialnych i prawnych):</t>
  </si>
  <si>
    <t>Wartość rezydualna</t>
  </si>
  <si>
    <t>Lp.</t>
  </si>
  <si>
    <t>Kategoria/Okres projekcji</t>
  </si>
  <si>
    <t>Rok …</t>
  </si>
  <si>
    <t>A.</t>
  </si>
  <si>
    <t>I.</t>
  </si>
  <si>
    <t>1.</t>
  </si>
  <si>
    <t>a.</t>
  </si>
  <si>
    <t>b.</t>
  </si>
  <si>
    <t>2.</t>
  </si>
  <si>
    <t>II.</t>
  </si>
  <si>
    <t>Koszty operacyjne ogółem w tym:</t>
  </si>
  <si>
    <t>▪ amortyzacja</t>
  </si>
  <si>
    <t>▪ zużycie materiałów i energii</t>
  </si>
  <si>
    <t>▪ usługi obce</t>
  </si>
  <si>
    <t>▪ podatki i opłaty</t>
  </si>
  <si>
    <t>▪ wynagrodzenia</t>
  </si>
  <si>
    <t>▪ ubezpieczenia społeczne i inne świadczenia</t>
  </si>
  <si>
    <t>▪ pozostałe koszty rodzajowe</t>
  </si>
  <si>
    <t>▪ wartość sprzedanych towarów i materiałów</t>
  </si>
  <si>
    <t>Kapitał obrotowy netto</t>
  </si>
  <si>
    <t>▪ zapasy</t>
  </si>
  <si>
    <t>▪ należności krótkoterminowe</t>
  </si>
  <si>
    <t>3.</t>
  </si>
  <si>
    <t>4.</t>
  </si>
  <si>
    <t>Inne</t>
  </si>
  <si>
    <t>c.</t>
  </si>
  <si>
    <t>A</t>
  </si>
  <si>
    <t>I</t>
  </si>
  <si>
    <t>B</t>
  </si>
  <si>
    <t>C</t>
  </si>
  <si>
    <t>D</t>
  </si>
  <si>
    <t>E</t>
  </si>
  <si>
    <t>F</t>
  </si>
  <si>
    <t>G</t>
  </si>
  <si>
    <t>H</t>
  </si>
  <si>
    <t>III.</t>
  </si>
  <si>
    <t>IV.</t>
  </si>
  <si>
    <t>V.</t>
  </si>
  <si>
    <t>Przepływy środków pieniężnych z działalności operacyjnej</t>
  </si>
  <si>
    <t>Przepływy środków pieniężnych z działalności inwestycyjnej</t>
  </si>
  <si>
    <t>Przepływy środków pieniężnych z działalności finansowej</t>
  </si>
  <si>
    <t>Przepływy pieniężne netto razem</t>
  </si>
  <si>
    <t>Środki pieniężne na początek okresu</t>
  </si>
  <si>
    <t>Środki pieniężne na koniec okresu</t>
  </si>
  <si>
    <t>Przychody operacyjne</t>
  </si>
  <si>
    <t>Koszty operacyjne bez amortyzacji</t>
  </si>
  <si>
    <t>Stopa dyskontowa</t>
  </si>
  <si>
    <t>Finansowa zaktualizowana wartość netto z inwestycji (FNPV/C)</t>
  </si>
  <si>
    <t>Finansowa wewnętrzna stopa zwrotu z inwestycji (FRR/C)</t>
  </si>
  <si>
    <t>5.</t>
  </si>
  <si>
    <t>Nakłady odtworzeniowe</t>
  </si>
  <si>
    <t>Zmiana kapitału obrotowego netto</t>
  </si>
  <si>
    <t>Komentarz</t>
  </si>
  <si>
    <t>Koszty operacyjne</t>
  </si>
  <si>
    <t>Plan kredytowy</t>
  </si>
  <si>
    <t>Przyjęte założenia</t>
  </si>
  <si>
    <t>Analiza wrażliwości i ryzyka</t>
  </si>
  <si>
    <t>Tabela 1</t>
  </si>
  <si>
    <t>Wzrost wynagrodzeń (realny)</t>
  </si>
  <si>
    <t>Plan amortyzacji (w tym obliczenie wartości rezydualnej)</t>
  </si>
  <si>
    <t>Inne istotne z punktu widzenia projektu (wymienić)</t>
  </si>
  <si>
    <t>Projekt</t>
  </si>
  <si>
    <t>Przepływy pieniężne zdyskontowane</t>
  </si>
  <si>
    <t xml:space="preserve">Podatek dochodowy </t>
  </si>
  <si>
    <t>Kapitał obrotowy (obliczenia historycznych wskaźników rotacji)</t>
  </si>
  <si>
    <t>Nakłady inwestycyjne dotyczące realizacji projektu</t>
  </si>
  <si>
    <t>w tym na realizację projektu</t>
  </si>
  <si>
    <t>Tabela 3 Nakłady odtworzeniowe</t>
  </si>
  <si>
    <t>▪ nakłady netto</t>
  </si>
  <si>
    <t>▪ podatek VAT</t>
  </si>
  <si>
    <t>Tabela 4 Przychody i koszty operacyjne</t>
  </si>
  <si>
    <t>stałe</t>
  </si>
  <si>
    <t>▪ zobowiązania krótkoterminowe z wyłączeniem pożyczek i kredytów</t>
  </si>
  <si>
    <t>Okres referencyjny (odniesienia)</t>
  </si>
  <si>
    <t>WIBOR 1 roczny</t>
  </si>
  <si>
    <t>Tabela 5 Kapitał obrotowy - NIE DOTYCZY JST I JEDNOSTEK BUDŻETOWYCH</t>
  </si>
  <si>
    <t>Scenariusze</t>
  </si>
  <si>
    <t>Zmienne krytyczne</t>
  </si>
  <si>
    <t>(wartości skumulowanych przepływów pieniężnych w ciągu kolejnych lat eksploatacji projektu)</t>
  </si>
  <si>
    <t>Wariant wyjściowy</t>
  </si>
  <si>
    <t>Wariant pesymistyczny</t>
  </si>
  <si>
    <t>FNPV/C</t>
  </si>
  <si>
    <t>FRR/C</t>
  </si>
  <si>
    <t>Ryzyko</t>
  </si>
  <si>
    <t>Komentarze</t>
  </si>
  <si>
    <t>Prawdo-podobieństwo: niskie, średnie, wysokie</t>
  </si>
  <si>
    <t xml:space="preserve">Przychody ze sprzedaży produktów / usług / towarów </t>
  </si>
  <si>
    <t>6.</t>
  </si>
  <si>
    <t>Spadek popytu na usługi o 10% po zakończeniu realizacji projektu</t>
  </si>
  <si>
    <t>Zwiększenie nakładów inwestycyjnych o 10%</t>
  </si>
  <si>
    <t>Wzrost najbardziej istotnego (najwyższego) kosztu eksploatacyjnego o 10%</t>
  </si>
  <si>
    <t>Podatek dochodowy - projekt</t>
  </si>
  <si>
    <t>Zmiana KON - projekt</t>
  </si>
  <si>
    <t xml:space="preserve">Nakłady inwestycyjne </t>
  </si>
  <si>
    <t xml:space="preserve">Koszty operacyjne bez amortyzacji </t>
  </si>
  <si>
    <t xml:space="preserve">Zmiana KON </t>
  </si>
  <si>
    <t>II</t>
  </si>
  <si>
    <t xml:space="preserve"> Wpływy</t>
  </si>
  <si>
    <t xml:space="preserve"> dotacje UE do projektu</t>
  </si>
  <si>
    <t>kredyty i pożyczki</t>
  </si>
  <si>
    <t xml:space="preserve"> emisja dłużnych papierów wartościowych</t>
  </si>
  <si>
    <t>inne wpływy finansowe</t>
  </si>
  <si>
    <t>Wydatki</t>
  </si>
  <si>
    <t>spłaty kredytów i pożyczek</t>
  </si>
  <si>
    <t>odsetki</t>
  </si>
  <si>
    <t xml:space="preserve"> inne wydatki finansowe</t>
  </si>
  <si>
    <t>raty kapitałowe z tytułu leasingu</t>
  </si>
  <si>
    <t>III</t>
  </si>
  <si>
    <t>IV</t>
  </si>
  <si>
    <t>V</t>
  </si>
  <si>
    <t>Wpływy</t>
  </si>
  <si>
    <t>wpływy z emisji udziałów i innych instrumentów kapitałowych oraz doplat do kapitału</t>
  </si>
  <si>
    <t>dotacje UE do projektu</t>
  </si>
  <si>
    <t>pozostałe dotacje</t>
  </si>
  <si>
    <t>emisja dłużnych papierów wartościowych</t>
  </si>
  <si>
    <t xml:space="preserve"> inne wpływy finansowe</t>
  </si>
  <si>
    <t>inne wydatki finansowe</t>
  </si>
  <si>
    <t>wpłata środków własnych</t>
  </si>
  <si>
    <t>Nakłady inwestycyjne (projekt)</t>
  </si>
  <si>
    <t>Nakłady odtworzeniowe (projekt)</t>
  </si>
  <si>
    <t>Inne nakłady inwestycyjne</t>
  </si>
  <si>
    <t>Inne wpływy/wydatki z działalności inwestycyjnej</t>
  </si>
  <si>
    <t>Przychody ze sprzedaży produktów / towarów / usług</t>
  </si>
  <si>
    <t xml:space="preserve"> +/- Inne przepływy z działalności operacyjnej (wymienić jakie)</t>
  </si>
  <si>
    <t>Razem wydatki kwalifikowane</t>
  </si>
  <si>
    <t>Razem wydatki niekwalifikowane</t>
  </si>
  <si>
    <t>a</t>
  </si>
  <si>
    <t>b</t>
  </si>
  <si>
    <t>c</t>
  </si>
  <si>
    <t>Obliczenie zdyskontowanego dochodu projektu</t>
  </si>
  <si>
    <t>Pozycja</t>
  </si>
  <si>
    <t>Przychody operacyjne (opłaty pochodzące od bezpośrednich użytkowników)</t>
  </si>
  <si>
    <t>Wpływy [1]</t>
  </si>
  <si>
    <t>Koszty operacyjne (bez amortyzacji)</t>
  </si>
  <si>
    <t>7.</t>
  </si>
  <si>
    <t>8.</t>
  </si>
  <si>
    <t>9.</t>
  </si>
  <si>
    <t xml:space="preserve">Suma zdyskontowanych dochodów </t>
  </si>
  <si>
    <t>MaxCRpa(pp)</t>
  </si>
  <si>
    <t>EC</t>
  </si>
  <si>
    <t>Dotacja UE                                                                
Dotacja UE = EC x MaxCRpa(pp)</t>
  </si>
  <si>
    <t>Projekty które nie generują dochodu</t>
  </si>
  <si>
    <t>MaxCRpa</t>
  </si>
  <si>
    <t>Dotacja UE                                                                
Dotacja UE = EC x MaxCRpa</t>
  </si>
  <si>
    <t>Projekty które generują dochód (metoda luki finansowej)</t>
  </si>
  <si>
    <t>Wpływy [1+2]</t>
  </si>
  <si>
    <t>Wydatki [4+5+6]</t>
  </si>
  <si>
    <t>Dochód netto [3-7]</t>
  </si>
  <si>
    <t>Zdyskontowany dochód [8x9]</t>
  </si>
  <si>
    <t>Suma zdyskontowanych dochodów - DNR</t>
  </si>
  <si>
    <t>Nakłady inwestycyjne</t>
  </si>
  <si>
    <t>Razem [1+2]</t>
  </si>
  <si>
    <t>Zdyskontowane nakłady [3x4]</t>
  </si>
  <si>
    <t>Suma zdyskontow nakładów inwestycyjnych - DIC</t>
  </si>
  <si>
    <t xml:space="preserve">Etap 1. Wskaźnik luki finansowej </t>
  </si>
  <si>
    <t>Wskażnik luki w finansowaniu - R                                 
 R = (DIC - DNR) / DIC</t>
  </si>
  <si>
    <t>Etap 2. Kwota decyzji</t>
  </si>
  <si>
    <t>Kwota decyzji - DA                                                        
 DA = EC x R</t>
  </si>
  <si>
    <t>Etap 3. Maksymalna dotacja z UE</t>
  </si>
  <si>
    <t>Dotacja UE                                                               
 Dotacja UE = DA x MaxCRpa</t>
  </si>
  <si>
    <t>Etap 4. Rzeczywisty poziom dofinansowania (efektywna stopa dofinansowania)</t>
  </si>
  <si>
    <t>Wrzf                                                                              
 Wrzf = Dotacja UE / EC</t>
  </si>
  <si>
    <t xml:space="preserve"> =</t>
  </si>
  <si>
    <t>Wrzf                                                                               
Wrzf = R x MaxCRpa</t>
  </si>
  <si>
    <t>Przychody ze sprzedaży i zrównane z nimi</t>
  </si>
  <si>
    <t>Przychód ze sprzedaży produktów</t>
  </si>
  <si>
    <t>Zmiana stanu produktów</t>
  </si>
  <si>
    <t>Koszt wytworzenia produktów na własne potrzeby jednostki</t>
  </si>
  <si>
    <t>Przychód ze sprzedaży towarów i materiałów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</si>
  <si>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</si>
  <si>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</si>
  <si>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</si>
  <si>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</si>
  <si>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</si>
  <si>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</si>
  <si>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VI</t>
  </si>
  <si>
    <t>Ubezpieczenia społeczne i inne świadczenia</t>
  </si>
  <si>
    <t>VII</t>
  </si>
  <si>
    <t>Pozostałe koszty rodzajowe</t>
  </si>
  <si>
    <t>VIII</t>
  </si>
  <si>
    <t>Wartość sprzedanych towarów i materiałów</t>
  </si>
  <si>
    <t>Zysk/strata ze sprzedaży</t>
  </si>
  <si>
    <t>Pozostałe przychody operacyjne</t>
  </si>
  <si>
    <t>Dotacje</t>
  </si>
  <si>
    <t>Inne przychody operacyjne</t>
  </si>
  <si>
    <t>Pozostałe koszty operacyjne</t>
  </si>
  <si>
    <t>Zysk/Strata na działalności operacyjnej</t>
  </si>
  <si>
    <t>Przychody finansowe</t>
  </si>
  <si>
    <t>Koszty finansowe</t>
  </si>
  <si>
    <t>Zysk/Strata brutto na działalności gospodarczej</t>
  </si>
  <si>
    <t>Zyski nadzwyczajne</t>
  </si>
  <si>
    <t>Straty nadzwyczajne</t>
  </si>
  <si>
    <t>J.</t>
  </si>
  <si>
    <t>Zysk/Strata brutto</t>
  </si>
  <si>
    <t>K.</t>
  </si>
  <si>
    <t>Podatek dochodowy od osób prawnych</t>
  </si>
  <si>
    <t>L.</t>
  </si>
  <si>
    <t>Pozostałe obowiązkowe obciążenia</t>
  </si>
  <si>
    <t>M.</t>
  </si>
  <si>
    <t>Zysk/Strata netto</t>
  </si>
  <si>
    <t>Korekty razem</t>
  </si>
  <si>
    <t>(+) Amortyzacja</t>
  </si>
  <si>
    <t>(+/-) Zyski/Straty z tyt. różnic kursowych</t>
  </si>
  <si>
    <t>(+) Odsetki zapłacone, (-) odsetki uzyskanie, (-) udziały w zyskach</t>
  </si>
  <si>
    <t>(+/-) Zysk/Strata z działalności inwestycyjnej</t>
  </si>
  <si>
    <t>(+) Zmiana stanu rezerw</t>
  </si>
  <si>
    <t>(-) Zmiana zapotrzebowania na KON</t>
  </si>
  <si>
    <t>(-/+) Zmiana stanu rozliczeń międzyokresowych</t>
  </si>
  <si>
    <t>Inne korekty</t>
  </si>
  <si>
    <t>Przepływy pieniężne netto z działalności operacyjnej, razem</t>
  </si>
  <si>
    <t>1. Wpływy</t>
  </si>
  <si>
    <t>2. Wydatki</t>
  </si>
  <si>
    <t>Przepływy pieniężne netto z działalności inwestycyjnej, razem</t>
  </si>
  <si>
    <t>a. wpływy netto z wydania udziałów (emisji akcji) i innych instrumentów kapitałowych oraz dopłat do kapitału</t>
  </si>
  <si>
    <t>b. dotacje UE do projektu</t>
  </si>
  <si>
    <t>c. pozostałe dotacje</t>
  </si>
  <si>
    <t>d. kredyty i pożyczki</t>
  </si>
  <si>
    <t>e. emisja dłużnych papierów wartościowych</t>
  </si>
  <si>
    <t>f. inne wpływy finansowe</t>
  </si>
  <si>
    <t>a. spłaty kredytów i pożyczek</t>
  </si>
  <si>
    <t>b. odsetki</t>
  </si>
  <si>
    <t>c. raty leasingu finansowego</t>
  </si>
  <si>
    <t>d. inne wydatki finansowe</t>
  </si>
  <si>
    <t>Przepływy pieniężne netto z działalności finansowej, razem</t>
  </si>
  <si>
    <t>Aktywa trwałe</t>
  </si>
  <si>
    <t>Wartości niematerialne i prawne</t>
  </si>
  <si>
    <t>Rzeczowe aktywa trwałe w tym:</t>
  </si>
  <si>
    <t>Środki trwałe</t>
  </si>
  <si>
    <t>Środki trwałe w budowie</t>
  </si>
  <si>
    <t>Należności długoterminowe</t>
  </si>
  <si>
    <t>Inwestycje długoterminowe</t>
  </si>
  <si>
    <t>Długoterminowe rozliczenia międzyokresowe</t>
  </si>
  <si>
    <t>Aktywa obrotowe</t>
  </si>
  <si>
    <t>Zapasy</t>
  </si>
  <si>
    <t>Należności krótkoterminowe</t>
  </si>
  <si>
    <t>Inwestycje krótkoterminowe w tym:</t>
  </si>
  <si>
    <t>Papiery wartościowe</t>
  </si>
  <si>
    <t>Środki pieniężne</t>
  </si>
  <si>
    <t>Krótkoterminowe rozliczenia międzyokresowe</t>
  </si>
  <si>
    <t>AKTYWA RAZEM</t>
  </si>
  <si>
    <t>PASYWA</t>
  </si>
  <si>
    <t>Kapitał własny</t>
  </si>
  <si>
    <t>Kapitał podstawowy</t>
  </si>
  <si>
    <t>Kapitał zapasowy</t>
  </si>
  <si>
    <t>Kapitał z aktualizacji wyceny</t>
  </si>
  <si>
    <t>Pozostałe kapitały rezerwowe</t>
  </si>
  <si>
    <t>Zysk (strata) z lat ubiegłych</t>
  </si>
  <si>
    <t>VI.</t>
  </si>
  <si>
    <t>Zysk (strata) netto</t>
  </si>
  <si>
    <t>Zobowiązania i rezerwy na zobowiązania</t>
  </si>
  <si>
    <t>Rezerwy na zobowiązania</t>
  </si>
  <si>
    <t>Zobowiązania długoterminowe</t>
  </si>
  <si>
    <t>Kredyty i pożyczki</t>
  </si>
  <si>
    <t>Pozostałe zobowiązania długoterminowe</t>
  </si>
  <si>
    <t>Zobowiązania krótkoterminowe</t>
  </si>
  <si>
    <t>Z tytułu dostaw i usług</t>
  </si>
  <si>
    <t>Pozostałe zobowiązania krótkoterminowe</t>
  </si>
  <si>
    <t>Rozliczenia międzyokresowe (rozliczenie dotacji)</t>
  </si>
  <si>
    <t>Rozliczenie dotacji</t>
  </si>
  <si>
    <t>Inne rozlczenia międzyokresowe</t>
  </si>
  <si>
    <t>PASYWA RAZEM</t>
  </si>
  <si>
    <t>kontrola</t>
  </si>
  <si>
    <t>WPŁYWY RAZEM</t>
  </si>
  <si>
    <t>Przychody operacyjne (pochodzące od bezpośrednich użytkowników)</t>
  </si>
  <si>
    <t>WYDATKI RAZEM</t>
  </si>
  <si>
    <t>Przepływy pieniężne netto</t>
  </si>
  <si>
    <t>Rok n-2</t>
  </si>
  <si>
    <t>Rok n-1</t>
  </si>
  <si>
    <t>Rok n</t>
  </si>
  <si>
    <t>Kolumnę Rok n należy wypełnić w sytuacji gdy na moment złożenia wniosku poprzedni rok historyczny nie został zamknięty, tj. nie sporządzono i zatwierdzono sprawozdań finasnowych za ten rok. Wtedy należy przedstawić tu prognozę wykonania i wyraźnie wskazać ten fakt w założeniach do analizy.</t>
  </si>
  <si>
    <t>Wpływy netto z wydania udziałów (emisji akcji) i innych instrumentów kapitałowych oraz dopłat do kapitału</t>
  </si>
  <si>
    <t>Emisja dłużnych papierów wartościowych</t>
  </si>
  <si>
    <t>Inne wpływy finansowe</t>
  </si>
  <si>
    <t>Spłaty kredytów i pożyczek</t>
  </si>
  <si>
    <t>Odsetki</t>
  </si>
  <si>
    <t>Inne wydatki finansowe</t>
  </si>
  <si>
    <t>Tabela  6</t>
  </si>
  <si>
    <t>Tabela 7</t>
  </si>
  <si>
    <t>Tabela 8 Finansowa efektywność inwestycji - Projekt (zł.)</t>
  </si>
  <si>
    <t>…lat</t>
  </si>
  <si>
    <t>Stopa dyskontowa:</t>
  </si>
  <si>
    <t xml:space="preserve"> - stosowana w analizie finansowej</t>
  </si>
  <si>
    <t xml:space="preserve"> - stosowana w analizie ekonomicznej</t>
  </si>
  <si>
    <t>Stopa referencyjna NBP</t>
  </si>
  <si>
    <t>wg tabeli na dzień.....</t>
  </si>
  <si>
    <t>Maksymalny poziom dofinansowania projektu ze środków WRPO dla tej inwestycji (MaxCRpa)</t>
  </si>
  <si>
    <t>Maksymalną stopa współfinansowania określona dla danej inwestycji w odpowiednim programie pomocy publicznej - MaxCRpa(pp)</t>
  </si>
  <si>
    <t>Orientacyjny koszt całkowity projektu</t>
  </si>
  <si>
    <t>należy podać zgodnie z Uchwałą Zarządu Województwa Wielkopolskiego</t>
  </si>
  <si>
    <t>Przewidywany poziom dofinansowania</t>
  </si>
  <si>
    <t>Kurs PLN/EUR przyjęty do obliczeń</t>
  </si>
  <si>
    <t>Analizę wrażliwości i ryzyka należy sporządzić dla projektu lub beneficjenta z projektem (patrz wytyczne do sporządzania analizy finansowej)</t>
  </si>
  <si>
    <r>
      <t>współczynnik dyskontowy (r=4%) - d</t>
    </r>
    <r>
      <rPr>
        <i/>
        <vertAlign val="subscript"/>
        <sz val="10"/>
        <rFont val="Arial"/>
        <family val="2"/>
        <charset val="238"/>
      </rPr>
      <t>t</t>
    </r>
    <r>
      <rPr>
        <i/>
        <sz val="10"/>
        <rFont val="Arial"/>
        <family val="2"/>
        <charset val="238"/>
      </rPr>
      <t>=1/(1+r)</t>
    </r>
    <r>
      <rPr>
        <i/>
        <vertAlign val="superscript"/>
        <sz val="10"/>
        <rFont val="Arial"/>
        <family val="2"/>
        <charset val="238"/>
      </rPr>
      <t>t</t>
    </r>
  </si>
  <si>
    <t xml:space="preserve">5. </t>
  </si>
  <si>
    <t>Zdyskontowany dochód [6x7]</t>
  </si>
  <si>
    <t>Dochód netto [2-5]</t>
  </si>
  <si>
    <t>Wydatki [3+4]</t>
  </si>
  <si>
    <r>
      <t>współczynnik dyskontowy (r=4%) - d</t>
    </r>
    <r>
      <rPr>
        <i/>
        <vertAlign val="subscript"/>
        <sz val="10"/>
        <rFont val="Arial"/>
        <family val="2"/>
      </rPr>
      <t>t</t>
    </r>
    <r>
      <rPr>
        <i/>
        <sz val="10"/>
        <rFont val="Arial"/>
        <family val="2"/>
      </rPr>
      <t>=1/(1+r)</t>
    </r>
    <r>
      <rPr>
        <i/>
        <vertAlign val="superscript"/>
        <sz val="10"/>
        <rFont val="Arial"/>
        <family val="2"/>
      </rPr>
      <t>t</t>
    </r>
  </si>
  <si>
    <r>
      <t xml:space="preserve">Jeśli suma zdyskontowanych dochodów generowanych przez projekt (komórka C15) jest wartością </t>
    </r>
    <r>
      <rPr>
        <b/>
        <u/>
        <sz val="10"/>
        <rFont val="Arial"/>
        <family val="2"/>
      </rPr>
      <t>ujemną</t>
    </r>
    <r>
      <rPr>
        <b/>
        <sz val="10"/>
        <rFont val="Arial"/>
        <family val="2"/>
      </rPr>
      <t>, oznacza to, że projekt nie generuje dochodu i należy obliczyć poziom dofinansowania zgodnie z tabelą - część C.</t>
    </r>
  </si>
  <si>
    <r>
      <t xml:space="preserve">Jeśli suma zdyskontowanych dochodów generowanych przez projekt (komórka C15) jest wartością </t>
    </r>
    <r>
      <rPr>
        <b/>
        <u/>
        <sz val="10"/>
        <rFont val="Arial"/>
        <family val="2"/>
      </rPr>
      <t>dodatnią</t>
    </r>
    <r>
      <rPr>
        <b/>
        <sz val="10"/>
        <rFont val="Arial"/>
        <family val="2"/>
      </rPr>
      <t xml:space="preserve">, oznacza to, że projekt generuje dochód i zgodnie z art. 61 rozporządzenia Rady (WE) nr 1303/2013 należy obliczyć poziom dofinansowania metodą luki finansowej - część D. </t>
    </r>
  </si>
  <si>
    <t>w oparciu o wytyczne dla WRPO 2014+</t>
  </si>
  <si>
    <t>Uszczegółowienie WRPO 2014+</t>
  </si>
  <si>
    <t>Tabela 10 Rachunek przepływów pieniężnych - Projekt(zł)</t>
  </si>
  <si>
    <t>Tabela 11 Rachunek przepływów pieniężnych - jednostka użytkująca infrastrukturę + projekt (zł)</t>
  </si>
  <si>
    <t>Tabela 12 Sytuacja finansowa jednostki samorządu terytorialnego razem z projektem</t>
  </si>
  <si>
    <t>Tabela 13 Pro forma rachunek zysków i strat - Projekt [zł.]</t>
  </si>
  <si>
    <t>Tabela 14 Pro forma rachunek zysków i strat - beneficjent bez projektu [zł.]</t>
  </si>
  <si>
    <t>Tabela 15 Pro forma rachunek zysków i strat - beneficjent z projektem [zł.]</t>
  </si>
  <si>
    <t>Tabela 16 Pro forma sprawozdanie z przepływów pieniężnych - Projekt</t>
  </si>
  <si>
    <t>Tabela 17 Pro forma sprawozdanie z przepływów pieniężnych - beneficjent bez projektu [zł.]</t>
  </si>
  <si>
    <t>Tabela 18 Pro forma sprawozdanie z przepływów pieniężnych - beneficjent z projektem [zł.] (Weryfikacja trwałości finansowej beneficjenta z projektem)</t>
  </si>
  <si>
    <t>Tabela 19 Pro forma bilans majątkowy - Projekt [zł.]</t>
  </si>
  <si>
    <t>Tabela 20 Pro forma bilans majątkowy - beneficjent bez projektu [zł.]</t>
  </si>
  <si>
    <t>Tabela 21 Pro forma bilans majątkowy - beneficjent z projektem [zł.]</t>
  </si>
  <si>
    <t>Poniższe założenia w części pokrywają się z założeniami wymaganymi we wstępnej części Instrukcji do sporządzenia SW analizy finansowej. W zależności od potrzeb proszę wstawić odpowiednią liczbę wierszy</t>
  </si>
  <si>
    <t>Podatki i opłaty lokalne (1.1.3)</t>
  </si>
  <si>
    <t>Udział w dochodach budżetu państwa z tytułu podatku PIT i CIT (1.1.1 i 1.1.2)</t>
  </si>
  <si>
    <t>Subwencje ogółem (1.1.4)</t>
  </si>
  <si>
    <t>Dotacje i środki ze źródeł pozabudżetowych na zadania bieżące (1.1.5)</t>
  </si>
  <si>
    <t>Dotacje i środki ze źródeł pozabudżetowych na inwestycje (1.2.2)</t>
  </si>
  <si>
    <t>Dochody z majątku gminy (1.2 - 1.2.2)</t>
  </si>
  <si>
    <t>Pozostałe dochody (1.1 - 1.1.1 do 1.1.5)</t>
  </si>
  <si>
    <t>w tym: przychody z projektu</t>
  </si>
  <si>
    <t>Osobowe (11.1)</t>
  </si>
  <si>
    <t>Nakłady inwestycyjne objęte projektem</t>
  </si>
  <si>
    <t xml:space="preserve"> Pozostałe wydatki majątkowe</t>
  </si>
  <si>
    <t>WYDATKI MAJĄTKOWE (2.2)</t>
  </si>
  <si>
    <t>WYDATKI: (2.1 - 2.1.1 - 2.1.3)</t>
  </si>
  <si>
    <t>Spłata odsetek (2.1.3)</t>
  </si>
  <si>
    <t>Spłata poręczeń (2.1.1)</t>
  </si>
  <si>
    <t>Spłata rat kapitałowych (5.1)</t>
  </si>
  <si>
    <t>Rzeczowe (2.1 - 2.1.1 - 2.1.3 - 11.1)</t>
  </si>
  <si>
    <t>ŚRODKI BUDŻETU GMINY NA WYDATKI MAJĄTKOWE (C-D)</t>
  </si>
  <si>
    <t>Otrzymane kredyty, pożyczki i obligacje (4.3)</t>
  </si>
  <si>
    <t>Wolne środki z rozliczenia roku ubiegłego (4.2)</t>
  </si>
  <si>
    <t>Podać zgodnie z przyjętą w jednostce polityką rachunkowości.</t>
  </si>
  <si>
    <t>Nakłady inwestycyjne wykazać w latach ich faktycznego poniesienia niezależnie od przyjętego okresu odniesienia</t>
  </si>
  <si>
    <t>Dane należy przedstawić zgodnie z przyjętym okresem odniesienia</t>
  </si>
  <si>
    <t>Zmiana kapitału obrotowego netto (w fazie inwestycyjnej)</t>
  </si>
  <si>
    <t xml:space="preserve">Dane należy przedstawić zgodnie z przyjętym okresem odniesienia </t>
  </si>
  <si>
    <t>Zaleca się oparcie prognoz o zaktualizowane warianty rozwoju gospodarczego Polski. W przypadku przyjęcia innych wskaźników i stawek referencyjnych proszę wskazać ich źródło.</t>
  </si>
  <si>
    <t>Dla projektów w trybie pozakonkursowym:</t>
  </si>
  <si>
    <t>nakłady  kwalifikowalne</t>
  </si>
  <si>
    <t>nakłady kwalifikowalne -VAT (jeżeli dotyczy)</t>
  </si>
  <si>
    <t xml:space="preserve">nakłady niekwalifikowalne </t>
  </si>
  <si>
    <t>nakłady niekwalifikowlane- VAT (jeżeli dotyczy)</t>
  </si>
  <si>
    <t xml:space="preserve">II. </t>
  </si>
  <si>
    <t xml:space="preserve">Koszty operacyjne projektu w fazie jego realizacji </t>
  </si>
  <si>
    <t>koszty  kwalifikowalne</t>
  </si>
  <si>
    <t>koszty kwalifikowalne -VAT (jeżeli dotyczy)</t>
  </si>
  <si>
    <t xml:space="preserve">koszty niekwalifikowalne </t>
  </si>
  <si>
    <t>koszty niekwalifikowlane- VAT (jeżeli dotyczy)</t>
  </si>
  <si>
    <t>Całkowite wydatki ponoszone w związku z  realizacją projektu</t>
  </si>
  <si>
    <t>Inne przychody (+) / rozchody (-) budżetu</t>
  </si>
  <si>
    <t>Tabela 22 Analiza wrażliwości - scenariusze</t>
  </si>
  <si>
    <t>Tabela 23 Analiza wrażliwości - obliczenie FNPV/C i FRR/C</t>
  </si>
  <si>
    <t>Tabela 24 Analiza ryzyka</t>
  </si>
  <si>
    <t>Tabela 25 Rachunek zysków i strat</t>
  </si>
  <si>
    <t xml:space="preserve">Tabela 26 Bilans majątkowy </t>
  </si>
  <si>
    <t xml:space="preserve">Tabela 27 Sprawozdanie z przepływów pieniężnych </t>
  </si>
  <si>
    <t>Podać podstawę prawną przyjętą do określenia stawki podatku dochodowego</t>
  </si>
  <si>
    <t>Tabela 2 Nakłady inwestycyjne na projekt oraz koszty operacyjne nie stanowiące nakładów inwestycyjnych</t>
  </si>
  <si>
    <t>Koszty kwalifikowalne (EC)</t>
  </si>
  <si>
    <t>Wskaźnik intensywności pomocy</t>
  </si>
  <si>
    <t xml:space="preserve"> - stosowana dla pomocy publicznej</t>
  </si>
  <si>
    <t>zgodnie z Rozporządzeniem Komisji (UE) Nr 651/2014</t>
  </si>
  <si>
    <t>projekty generujące dochód - średnia arytmetyczna kursów średnich miesięcznych NBP z ostatnich sześciu miesięcy poprzedzających miesiąc złożenia wniosku o dofinansowanie</t>
  </si>
  <si>
    <r>
      <t xml:space="preserve">Beneficjencji niepodlegający pomocy publicznej, których koszty kwalifikowalne przekraczają 1 mln. EUR wypełniają obowiązkowo część A. W zależności od otrzymanego wyniku należy przejść do części C lub D.
Beneficjenci, których projekty podlegają zasadom </t>
    </r>
    <r>
      <rPr>
        <b/>
        <u/>
        <sz val="10"/>
        <rFont val="Arial CE"/>
        <charset val="238"/>
      </rPr>
      <t>pomocy publicznej</t>
    </r>
    <r>
      <rPr>
        <b/>
        <sz val="10"/>
        <rFont val="Arial CE"/>
        <family val="2"/>
        <charset val="238"/>
      </rPr>
      <t>, pomijają część A i wypełniają jedynie część B.</t>
    </r>
  </si>
  <si>
    <t>Całkowite nakłady inwestycyjne i odtworzeniowe</t>
  </si>
  <si>
    <t xml:space="preserve">UWAGA!!!
W tej tabeli należy zamieścić prognozę przepływów pieniężnych w przypadku, gdy:
- Wnioskodawca prowadzi uproszczoną księgowość,
- Wnioskodawca nie jest jednocześnie jednostką użytkującą infrastrukturę po zakończeniu realizacji projektu (w tabeli należy wówczas pokazać przepływy dotyczące projektu ponoszone przez wszystkie podmioty zaangażowane w realizację i eksploatację projektu po jego zakończeniu - analiza skonsolidowana). </t>
  </si>
  <si>
    <t>W tej tabeli należy zamieścić prognozę przepływów pieniężnych w przypadku, gdy:
- Wnioskodawca prowadzi uproszczoną księgowość,
- Wnioskodawcą jest jednostka samorządu terytorialnego, a jednostką użytkującą infrastrukturę powstałą w wyniku realizacji projektu jest jednostka/instytucja prowadząca samodzielną gospodarkę finansową.</t>
  </si>
  <si>
    <t>UWAGA!!!
W tym arkuszu należy zamieścić prognozę przepływów pieniężnych w przypadku, gdy:
- Wnioskodawcą lub partnerem jest jednostka samorządu terytorialnego, 
- Wnioskodawcą jest JST a jednostką użytkującą infrastrukturę powstałą w wyniku realizacji projektu jest JST bezpośrednio lub za pośrednictwem jednostki budżetowej, której plan finansowy w całości zawiera się w budżecie JST. 
Dane należy zaprezentować zgodnie z przyjętym okresem referencyjnym.</t>
  </si>
  <si>
    <t>Projekty podlegające zasadom pomocy publicznej (zgodnie ze schematami pomocy publicznej określonej w regulaninie konkursu)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</si>
</sst>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0.0%"/>
    <numFmt numFmtId="165" formatCode="#,##0.0000"/>
    <numFmt numFmtId="166" formatCode="_-* #,##0.0000\ _z_ł_-;\-* #,##0.0000\ _z_ł_-;_-* &quot;-&quot;??\ _z_ł_-;_-@_-"/>
    <numFmt numFmtId="167" formatCode="_-* #,##0.00000000000\ _z_ł_-;\-* #,##0.00000000000\ _z_ł_-;_-* &quot;-&quot;??\ _z_ł_-;_-@_-"/>
    <numFmt numFmtId="168" formatCode="_-* #,##0\ _z_ł_-;\-* #,##0\ _z_ł_-;_-* &quot;-&quot;??\ _z_ł_-;_-@_-"/>
    <numFmt numFmtId="169" formatCode="0.0000"/>
    <numFmt numFmtId="170" formatCode="#,##0.00_ ;\-#,##0.00\ "/>
  </numFmts>
  <fonts count="57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P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vertAlign val="subscript"/>
      <sz val="10"/>
      <name val="Arial"/>
      <family val="2"/>
    </font>
    <font>
      <i/>
      <vertAlign val="superscript"/>
      <sz val="10"/>
      <name val="Arial"/>
      <family val="2"/>
    </font>
    <font>
      <i/>
      <sz val="9"/>
      <name val="Arial"/>
      <family val="2"/>
      <charset val="238"/>
    </font>
    <font>
      <b/>
      <sz val="10"/>
      <color indexed="59"/>
      <name val="Arial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 CE"/>
      <charset val="238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name val="Arial CE"/>
      <charset val="238"/>
    </font>
    <font>
      <b/>
      <sz val="9"/>
      <color indexed="8"/>
      <name val="Arial"/>
      <family val="2"/>
    </font>
    <font>
      <b/>
      <sz val="14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charset val="238"/>
    </font>
    <font>
      <b/>
      <sz val="14"/>
      <name val="Arial"/>
      <family val="2"/>
      <charset val="238"/>
    </font>
    <font>
      <i/>
      <vertAlign val="sub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u/>
      <sz val="10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indexed="17"/>
      <name val="Arial"/>
      <family val="2"/>
    </font>
    <font>
      <sz val="9"/>
      <color indexed="10"/>
      <name val="Arial"/>
      <family val="2"/>
    </font>
    <font>
      <strike/>
      <sz val="10"/>
      <name val="Arial"/>
      <family val="2"/>
      <charset val="238"/>
    </font>
    <font>
      <b/>
      <strike/>
      <sz val="10"/>
      <name val="Arial"/>
      <family val="2"/>
      <charset val="238"/>
    </font>
    <font>
      <b/>
      <u/>
      <sz val="10"/>
      <name val="Arial CE"/>
      <charset val="238"/>
    </font>
    <font>
      <sz val="9"/>
      <color indexed="8"/>
      <name val="Arial"/>
      <family val="2"/>
    </font>
    <font>
      <i/>
      <sz val="10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name val="Arial"/>
      <family val="2"/>
    </font>
    <font>
      <sz val="10"/>
      <color rgb="FFFF0000"/>
      <name val="Arial"/>
      <family val="2"/>
      <charset val="238"/>
    </font>
    <font>
      <b/>
      <i/>
      <sz val="14"/>
      <name val="Arial CE"/>
      <charset val="238"/>
    </font>
    <font>
      <b/>
      <sz val="11"/>
      <name val="Arial CE"/>
      <charset val="238"/>
    </font>
    <font>
      <i/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51"/>
      </patternFill>
    </fill>
    <fill>
      <patternFill patternType="solid">
        <fgColor indexed="4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/>
    <xf numFmtId="0" fontId="2" fillId="0" borderId="0"/>
    <xf numFmtId="9" fontId="1" fillId="0" borderId="0" applyFont="0" applyFill="0" applyBorder="0" applyAlignment="0" applyProtection="0"/>
  </cellStyleXfs>
  <cellXfs count="493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wrapText="1" indent="1"/>
    </xf>
    <xf numFmtId="0" fontId="7" fillId="0" borderId="1" xfId="0" applyFont="1" applyBorder="1" applyAlignment="1">
      <alignment horizontal="left" wrapText="1" indent="1"/>
    </xf>
    <xf numFmtId="0" fontId="4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3" fontId="5" fillId="0" borderId="0" xfId="3" applyFont="1" applyAlignment="1">
      <alignment horizontal="left"/>
    </xf>
    <xf numFmtId="0" fontId="4" fillId="0" borderId="0" xfId="0" applyFont="1" applyAlignment="1">
      <alignment horizontal="center"/>
    </xf>
    <xf numFmtId="3" fontId="4" fillId="0" borderId="0" xfId="3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5" fillId="3" borderId="1" xfId="0" applyNumberFormat="1" applyFont="1" applyFill="1" applyBorder="1" applyAlignment="1">
      <alignment horizontal="center"/>
    </xf>
    <xf numFmtId="43" fontId="14" fillId="5" borderId="0" xfId="0" applyNumberFormat="1" applyFont="1" applyFill="1"/>
    <xf numFmtId="43" fontId="14" fillId="0" borderId="0" xfId="0" applyNumberFormat="1" applyFont="1"/>
    <xf numFmtId="43" fontId="15" fillId="0" borderId="0" xfId="0" applyNumberFormat="1" applyFont="1"/>
    <xf numFmtId="0" fontId="14" fillId="3" borderId="1" xfId="3" applyNumberFormat="1" applyFont="1" applyFill="1" applyBorder="1" applyAlignment="1">
      <alignment horizontal="center"/>
    </xf>
    <xf numFmtId="43" fontId="14" fillId="0" borderId="1" xfId="0" applyNumberFormat="1" applyFont="1" applyBorder="1"/>
    <xf numFmtId="43" fontId="15" fillId="0" borderId="0" xfId="0" applyNumberFormat="1" applyFont="1" applyBorder="1"/>
    <xf numFmtId="43" fontId="15" fillId="0" borderId="1" xfId="0" applyNumberFormat="1" applyFont="1" applyBorder="1" applyAlignment="1">
      <alignment horizontal="right" wrapText="1"/>
    </xf>
    <xf numFmtId="43" fontId="14" fillId="2" borderId="1" xfId="0" applyNumberFormat="1" applyFont="1" applyFill="1" applyBorder="1" applyAlignment="1">
      <alignment horizontal="right" vertical="center" wrapText="1"/>
    </xf>
    <xf numFmtId="43" fontId="14" fillId="0" borderId="1" xfId="0" applyNumberFormat="1" applyFont="1" applyBorder="1" applyAlignment="1">
      <alignment horizontal="right" vertical="center" wrapText="1"/>
    </xf>
    <xf numFmtId="43" fontId="16" fillId="0" borderId="1" xfId="0" applyNumberFormat="1" applyFont="1" applyBorder="1" applyAlignment="1">
      <alignment horizontal="right" vertical="center" wrapText="1"/>
    </xf>
    <xf numFmtId="43" fontId="15" fillId="0" borderId="1" xfId="0" applyNumberFormat="1" applyFont="1" applyBorder="1" applyAlignment="1">
      <alignment horizontal="right" vertical="center" wrapText="1"/>
    </xf>
    <xf numFmtId="43" fontId="14" fillId="3" borderId="1" xfId="0" applyNumberFormat="1" applyFont="1" applyFill="1" applyBorder="1" applyAlignment="1">
      <alignment horizontal="right" vertical="center" wrapText="1"/>
    </xf>
    <xf numFmtId="43" fontId="16" fillId="2" borderId="1" xfId="0" applyNumberFormat="1" applyFont="1" applyFill="1" applyBorder="1" applyAlignment="1">
      <alignment horizontal="right" wrapText="1"/>
    </xf>
    <xf numFmtId="43" fontId="15" fillId="0" borderId="0" xfId="0" applyNumberFormat="1" applyFont="1" applyBorder="1" applyAlignment="1">
      <alignment horizontal="right" vertical="center" wrapText="1"/>
    </xf>
    <xf numFmtId="43" fontId="0" fillId="0" borderId="0" xfId="0" applyNumberFormat="1" applyAlignment="1">
      <alignment horizontal="right" vertical="center" wrapText="1"/>
    </xf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165" fontId="13" fillId="0" borderId="1" xfId="0" applyNumberFormat="1" applyFont="1" applyFill="1" applyBorder="1" applyAlignment="1">
      <alignment vertical="center"/>
    </xf>
    <xf numFmtId="0" fontId="8" fillId="0" borderId="0" xfId="0" applyFont="1" applyBorder="1"/>
    <xf numFmtId="0" fontId="8" fillId="3" borderId="1" xfId="0" applyNumberFormat="1" applyFont="1" applyFill="1" applyBorder="1"/>
    <xf numFmtId="0" fontId="8" fillId="2" borderId="1" xfId="0" applyFont="1" applyFill="1" applyBorder="1"/>
    <xf numFmtId="0" fontId="8" fillId="0" borderId="1" xfId="0" applyFont="1" applyBorder="1"/>
    <xf numFmtId="0" fontId="7" fillId="0" borderId="1" xfId="0" applyFont="1" applyBorder="1" applyAlignment="1">
      <alignment horizontal="left" indent="1"/>
    </xf>
    <xf numFmtId="0" fontId="8" fillId="3" borderId="1" xfId="0" applyFont="1" applyFill="1" applyBorder="1"/>
    <xf numFmtId="0" fontId="13" fillId="0" borderId="1" xfId="0" applyFont="1" applyBorder="1"/>
    <xf numFmtId="0" fontId="7" fillId="0" borderId="0" xfId="0" applyFont="1" applyBorder="1"/>
    <xf numFmtId="0" fontId="13" fillId="2" borderId="1" xfId="0" applyFont="1" applyFill="1" applyBorder="1" applyAlignment="1">
      <alignment horizontal="left" indent="1"/>
    </xf>
    <xf numFmtId="0" fontId="8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 indent="1"/>
    </xf>
    <xf numFmtId="0" fontId="18" fillId="0" borderId="0" xfId="0" applyFont="1"/>
    <xf numFmtId="0" fontId="7" fillId="0" borderId="1" xfId="4" applyFont="1" applyBorder="1" applyAlignment="1">
      <alignment horizontal="left" vertical="center" wrapText="1" indent="1"/>
    </xf>
    <xf numFmtId="43" fontId="8" fillId="0" borderId="0" xfId="0" applyNumberFormat="1" applyFont="1" applyBorder="1"/>
    <xf numFmtId="43" fontId="1" fillId="0" borderId="0" xfId="0" applyNumberFormat="1" applyFont="1" applyBorder="1"/>
    <xf numFmtId="0" fontId="1" fillId="0" borderId="0" xfId="0" applyFont="1" applyBorder="1"/>
    <xf numFmtId="0" fontId="12" fillId="0" borderId="0" xfId="0" applyNumberFormat="1" applyFont="1" applyBorder="1"/>
    <xf numFmtId="43" fontId="12" fillId="0" borderId="0" xfId="0" applyNumberFormat="1" applyFont="1" applyBorder="1"/>
    <xf numFmtId="0" fontId="12" fillId="0" borderId="0" xfId="0" applyFont="1" applyBorder="1"/>
    <xf numFmtId="0" fontId="0" fillId="0" borderId="0" xfId="0" applyBorder="1"/>
    <xf numFmtId="0" fontId="7" fillId="0" borderId="0" xfId="0" applyFont="1" applyFill="1" applyBorder="1" applyAlignment="1">
      <alignment horizontal="left" wrapText="1" indent="1"/>
    </xf>
    <xf numFmtId="43" fontId="5" fillId="2" borderId="1" xfId="0" applyNumberFormat="1" applyFont="1" applyFill="1" applyBorder="1" applyAlignment="1">
      <alignment horizontal="right" vertical="top" wrapText="1"/>
    </xf>
    <xf numFmtId="43" fontId="14" fillId="3" borderId="2" xfId="0" applyNumberFormat="1" applyFont="1" applyFill="1" applyBorder="1" applyAlignment="1">
      <alignment horizontal="right" wrapText="1"/>
    </xf>
    <xf numFmtId="166" fontId="21" fillId="0" borderId="1" xfId="0" applyNumberFormat="1" applyFont="1" applyFill="1" applyBorder="1" applyAlignment="1">
      <alignment horizontal="right" vertical="center" wrapText="1"/>
    </xf>
    <xf numFmtId="43" fontId="14" fillId="3" borderId="1" xfId="0" applyNumberFormat="1" applyFont="1" applyFill="1" applyBorder="1" applyAlignment="1">
      <alignment horizontal="right" wrapText="1"/>
    </xf>
    <xf numFmtId="167" fontId="0" fillId="0" borderId="0" xfId="0" applyNumberFormat="1"/>
    <xf numFmtId="164" fontId="5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NumberFormat="1" applyFont="1" applyBorder="1"/>
    <xf numFmtId="0" fontId="7" fillId="0" borderId="0" xfId="0" applyFont="1" applyBorder="1" applyAlignment="1">
      <alignment horizontal="left" indent="1"/>
    </xf>
    <xf numFmtId="43" fontId="1" fillId="0" borderId="0" xfId="0" applyNumberFormat="1" applyFont="1" applyFill="1" applyBorder="1"/>
    <xf numFmtId="0" fontId="1" fillId="0" borderId="0" xfId="0" applyFont="1" applyFill="1" applyBorder="1"/>
    <xf numFmtId="2" fontId="4" fillId="0" borderId="0" xfId="5" applyNumberFormat="1" applyFont="1" applyFill="1" applyBorder="1" applyAlignment="1">
      <alignment vertical="top"/>
    </xf>
    <xf numFmtId="43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5" fillId="3" borderId="1" xfId="0" applyNumberFormat="1" applyFont="1" applyFill="1" applyBorder="1" applyAlignment="1">
      <alignment horizontal="center" vertical="top"/>
    </xf>
    <xf numFmtId="0" fontId="8" fillId="3" borderId="1" xfId="0" applyNumberFormat="1" applyFont="1" applyFill="1" applyBorder="1" applyAlignment="1">
      <alignment vertical="top"/>
    </xf>
    <xf numFmtId="0" fontId="14" fillId="3" borderId="1" xfId="3" applyNumberFormat="1" applyFont="1" applyFill="1" applyBorder="1" applyAlignment="1">
      <alignment horizontal="center" vertical="top"/>
    </xf>
    <xf numFmtId="0" fontId="14" fillId="0" borderId="0" xfId="3" applyNumberFormat="1" applyFont="1" applyFill="1" applyBorder="1" applyAlignment="1">
      <alignment horizontal="center" vertical="top"/>
    </xf>
    <xf numFmtId="0" fontId="1" fillId="0" borderId="0" xfId="0" applyNumberFormat="1" applyFont="1" applyBorder="1" applyAlignment="1">
      <alignment vertical="top"/>
    </xf>
    <xf numFmtId="3" fontId="8" fillId="0" borderId="1" xfId="0" applyNumberFormat="1" applyFont="1" applyFill="1" applyBorder="1" applyAlignment="1">
      <alignment vertical="top" wrapText="1"/>
    </xf>
    <xf numFmtId="43" fontId="5" fillId="0" borderId="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vertical="top"/>
    </xf>
    <xf numFmtId="3" fontId="7" fillId="0" borderId="1" xfId="0" applyNumberFormat="1" applyFont="1" applyFill="1" applyBorder="1" applyAlignment="1">
      <alignment vertical="top" wrapText="1"/>
    </xf>
    <xf numFmtId="43" fontId="4" fillId="0" borderId="1" xfId="0" applyNumberFormat="1" applyFont="1" applyFill="1" applyBorder="1" applyAlignment="1">
      <alignment horizontal="right" vertical="top" wrapText="1"/>
    </xf>
    <xf numFmtId="2" fontId="4" fillId="0" borderId="0" xfId="0" applyNumberFormat="1" applyFont="1" applyFill="1" applyBorder="1" applyAlignment="1">
      <alignment vertical="top"/>
    </xf>
    <xf numFmtId="3" fontId="8" fillId="2" borderId="1" xfId="0" applyNumberFormat="1" applyFont="1" applyFill="1" applyBorder="1" applyAlignment="1">
      <alignment vertical="top" wrapText="1"/>
    </xf>
    <xf numFmtId="3" fontId="22" fillId="0" borderId="1" xfId="0" applyNumberFormat="1" applyFont="1" applyFill="1" applyBorder="1" applyAlignment="1">
      <alignment vertical="top" wrapText="1"/>
    </xf>
    <xf numFmtId="2" fontId="4" fillId="0" borderId="3" xfId="5" applyNumberFormat="1" applyFont="1" applyFill="1" applyBorder="1" applyAlignment="1">
      <alignment vertical="top"/>
    </xf>
    <xf numFmtId="164" fontId="8" fillId="0" borderId="3" xfId="5" applyNumberFormat="1" applyFont="1" applyFill="1" applyBorder="1" applyAlignment="1">
      <alignment horizontal="center" vertical="top" wrapText="1"/>
    </xf>
    <xf numFmtId="164" fontId="8" fillId="0" borderId="3" xfId="5" applyNumberFormat="1" applyFont="1" applyFill="1" applyBorder="1" applyAlignment="1">
      <alignment vertical="top" wrapText="1"/>
    </xf>
    <xf numFmtId="2" fontId="4" fillId="0" borderId="4" xfId="5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 wrapText="1"/>
    </xf>
    <xf numFmtId="2" fontId="4" fillId="0" borderId="0" xfId="5" applyNumberFormat="1" applyFont="1" applyFill="1" applyBorder="1"/>
    <xf numFmtId="2" fontId="4" fillId="0" borderId="5" xfId="5" applyNumberFormat="1" applyFont="1" applyFill="1" applyBorder="1"/>
    <xf numFmtId="164" fontId="8" fillId="0" borderId="0" xfId="5" applyNumberFormat="1" applyFont="1" applyFill="1" applyBorder="1" applyAlignment="1">
      <alignment horizontal="center" vertical="top" wrapText="1"/>
    </xf>
    <xf numFmtId="164" fontId="8" fillId="0" borderId="0" xfId="5" applyNumberFormat="1" applyFont="1" applyFill="1" applyBorder="1" applyAlignment="1">
      <alignment vertical="top" wrapText="1"/>
    </xf>
    <xf numFmtId="43" fontId="8" fillId="2" borderId="1" xfId="0" applyNumberFormat="1" applyFont="1" applyFill="1" applyBorder="1" applyAlignment="1">
      <alignment horizontal="right" vertical="top" wrapText="1"/>
    </xf>
    <xf numFmtId="3" fontId="22" fillId="2" borderId="1" xfId="0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left" vertical="top" wrapText="1" indent="1"/>
    </xf>
    <xf numFmtId="0" fontId="8" fillId="5" borderId="0" xfId="0" applyFont="1" applyFill="1" applyBorder="1"/>
    <xf numFmtId="0" fontId="6" fillId="0" borderId="1" xfId="0" applyFont="1" applyBorder="1"/>
    <xf numFmtId="3" fontId="22" fillId="6" borderId="1" xfId="0" applyNumberFormat="1" applyFont="1" applyFill="1" applyBorder="1" applyAlignment="1">
      <alignment vertical="top" wrapText="1"/>
    </xf>
    <xf numFmtId="43" fontId="5" fillId="6" borderId="1" xfId="0" applyNumberFormat="1" applyFont="1" applyFill="1" applyBorder="1" applyAlignment="1">
      <alignment horizontal="right" vertical="top" wrapText="1"/>
    </xf>
    <xf numFmtId="0" fontId="4" fillId="5" borderId="0" xfId="0" applyFont="1" applyFill="1"/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Continuous" vertical="justify"/>
    </xf>
    <xf numFmtId="0" fontId="4" fillId="0" borderId="4" xfId="0" applyFont="1" applyBorder="1" applyAlignment="1">
      <alignment horizontal="centerContinuous" vertical="justify"/>
    </xf>
    <xf numFmtId="0" fontId="4" fillId="0" borderId="8" xfId="0" applyFont="1" applyBorder="1" applyAlignment="1">
      <alignment horizontal="centerContinuous" vertical="justify"/>
    </xf>
    <xf numFmtId="0" fontId="4" fillId="2" borderId="1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justify" wrapText="1"/>
    </xf>
    <xf numFmtId="0" fontId="5" fillId="7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1" fillId="4" borderId="12" xfId="0" applyFont="1" applyFill="1" applyBorder="1" applyAlignment="1">
      <alignment horizontal="centerContinuous" vertical="justify" wrapText="1"/>
    </xf>
    <xf numFmtId="0" fontId="11" fillId="4" borderId="13" xfId="0" applyFont="1" applyFill="1" applyBorder="1" applyAlignment="1">
      <alignment horizontal="centerContinuous" vertical="justify" wrapText="1"/>
    </xf>
    <xf numFmtId="0" fontId="11" fillId="4" borderId="14" xfId="0" applyFont="1" applyFill="1" applyBorder="1" applyAlignment="1">
      <alignment horizontal="centerContinuous" vertical="justify" wrapText="1"/>
    </xf>
    <xf numFmtId="0" fontId="4" fillId="4" borderId="13" xfId="0" applyFont="1" applyFill="1" applyBorder="1" applyAlignment="1">
      <alignment horizontal="centerContinuous" vertical="justify"/>
    </xf>
    <xf numFmtId="0" fontId="4" fillId="4" borderId="14" xfId="0" applyFont="1" applyFill="1" applyBorder="1" applyAlignment="1">
      <alignment horizontal="centerContinuous" vertical="justify"/>
    </xf>
    <xf numFmtId="0" fontId="5" fillId="7" borderId="3" xfId="0" applyFont="1" applyFill="1" applyBorder="1" applyAlignment="1">
      <alignment horizontal="left" vertical="center"/>
    </xf>
    <xf numFmtId="0" fontId="26" fillId="0" borderId="0" xfId="4" applyFont="1"/>
    <xf numFmtId="43" fontId="15" fillId="0" borderId="0" xfId="4" applyNumberFormat="1" applyFont="1" applyAlignment="1">
      <alignment horizontal="right" vertical="top" wrapText="1"/>
    </xf>
    <xf numFmtId="0" fontId="8" fillId="5" borderId="0" xfId="4" applyFont="1" applyFill="1"/>
    <xf numFmtId="0" fontId="7" fillId="5" borderId="0" xfId="4" applyFont="1" applyFill="1"/>
    <xf numFmtId="43" fontId="15" fillId="5" borderId="0" xfId="4" applyNumberFormat="1" applyFont="1" applyFill="1" applyAlignment="1">
      <alignment horizontal="right" vertical="top" wrapText="1"/>
    </xf>
    <xf numFmtId="43" fontId="15" fillId="0" borderId="0" xfId="4" applyNumberFormat="1" applyFont="1" applyFill="1" applyAlignment="1">
      <alignment horizontal="right" vertical="top" wrapText="1"/>
    </xf>
    <xf numFmtId="0" fontId="5" fillId="3" borderId="1" xfId="4" applyNumberFormat="1" applyFont="1" applyFill="1" applyBorder="1" applyAlignment="1">
      <alignment horizontal="center" vertical="center"/>
    </xf>
    <xf numFmtId="0" fontId="8" fillId="3" borderId="1" xfId="4" applyNumberFormat="1" applyFont="1" applyFill="1" applyBorder="1" applyAlignment="1">
      <alignment vertical="center"/>
    </xf>
    <xf numFmtId="0" fontId="14" fillId="3" borderId="1" xfId="3" applyNumberFormat="1" applyFont="1" applyFill="1" applyBorder="1" applyAlignment="1">
      <alignment horizontal="center" vertical="center"/>
    </xf>
    <xf numFmtId="0" fontId="1" fillId="0" borderId="0" xfId="4" applyNumberFormat="1" applyFont="1" applyAlignment="1">
      <alignment vertical="center"/>
    </xf>
    <xf numFmtId="0" fontId="8" fillId="3" borderId="1" xfId="4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vertical="center" wrapText="1"/>
    </xf>
    <xf numFmtId="0" fontId="1" fillId="0" borderId="0" xfId="4" applyFont="1" applyAlignment="1">
      <alignment vertical="center"/>
    </xf>
    <xf numFmtId="0" fontId="27" fillId="0" borderId="1" xfId="4" applyFont="1" applyBorder="1" applyAlignment="1">
      <alignment vertical="center" wrapText="1"/>
    </xf>
    <xf numFmtId="43" fontId="28" fillId="0" borderId="1" xfId="4" applyNumberFormat="1" applyFont="1" applyBorder="1" applyAlignment="1">
      <alignment horizontal="right" vertical="center" wrapText="1"/>
    </xf>
    <xf numFmtId="0" fontId="26" fillId="0" borderId="0" xfId="4" applyFont="1" applyAlignment="1">
      <alignment vertical="center"/>
    </xf>
    <xf numFmtId="0" fontId="7" fillId="0" borderId="1" xfId="0" applyFont="1" applyFill="1" applyBorder="1" applyAlignment="1">
      <alignment horizontal="left" wrapText="1"/>
    </xf>
    <xf numFmtId="0" fontId="27" fillId="0" borderId="1" xfId="4" applyFont="1" applyBorder="1" applyAlignment="1">
      <alignment vertical="center"/>
    </xf>
    <xf numFmtId="43" fontId="15" fillId="0" borderId="1" xfId="4" applyNumberFormat="1" applyFont="1" applyBorder="1" applyAlignment="1">
      <alignment horizontal="right" vertical="center" wrapText="1"/>
    </xf>
    <xf numFmtId="0" fontId="29" fillId="0" borderId="0" xfId="4" applyFont="1" applyAlignment="1">
      <alignment vertical="center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vertical="center" wrapText="1"/>
    </xf>
    <xf numFmtId="43" fontId="30" fillId="2" borderId="1" xfId="4" applyNumberFormat="1" applyFont="1" applyFill="1" applyBorder="1" applyAlignment="1">
      <alignment horizontal="right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 wrapText="1"/>
    </xf>
    <xf numFmtId="43" fontId="30" fillId="0" borderId="2" xfId="4" applyNumberFormat="1" applyFont="1" applyBorder="1" applyAlignment="1">
      <alignment horizontal="right" vertical="center" wrapText="1"/>
    </xf>
    <xf numFmtId="43" fontId="30" fillId="0" borderId="1" xfId="4" applyNumberFormat="1" applyFont="1" applyBorder="1" applyAlignment="1">
      <alignment horizontal="right" vertical="center" wrapText="1"/>
    </xf>
    <xf numFmtId="0" fontId="8" fillId="8" borderId="1" xfId="4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vertical="center" wrapText="1"/>
    </xf>
    <xf numFmtId="43" fontId="30" fillId="8" borderId="1" xfId="4" applyNumberFormat="1" applyFont="1" applyFill="1" applyBorder="1" applyAlignment="1">
      <alignment horizontal="right" vertical="center" wrapText="1"/>
    </xf>
    <xf numFmtId="0" fontId="7" fillId="0" borderId="0" xfId="4" applyFont="1"/>
    <xf numFmtId="0" fontId="26" fillId="0" borderId="1" xfId="4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top"/>
    </xf>
    <xf numFmtId="3" fontId="7" fillId="0" borderId="1" xfId="0" applyNumberFormat="1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center" vertical="top"/>
    </xf>
    <xf numFmtId="3" fontId="22" fillId="2" borderId="1" xfId="0" applyNumberFormat="1" applyFont="1" applyFill="1" applyBorder="1" applyAlignment="1">
      <alignment horizontal="center" vertical="top"/>
    </xf>
    <xf numFmtId="3" fontId="8" fillId="6" borderId="1" xfId="0" applyNumberFormat="1" applyFont="1" applyFill="1" applyBorder="1" applyAlignment="1">
      <alignment horizontal="center" vertical="top"/>
    </xf>
    <xf numFmtId="0" fontId="32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43" fontId="35" fillId="0" borderId="0" xfId="0" applyNumberFormat="1" applyFont="1" applyFill="1" applyAlignment="1">
      <alignment horizontal="right" vertical="center" wrapText="1"/>
    </xf>
    <xf numFmtId="0" fontId="35" fillId="0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43" fontId="5" fillId="0" borderId="0" xfId="1" quotePrefix="1" applyNumberFormat="1" applyFont="1" applyFill="1" applyAlignment="1">
      <alignment horizontal="center" vertical="center" wrapText="1"/>
    </xf>
    <xf numFmtId="168" fontId="5" fillId="0" borderId="0" xfId="1" quotePrefix="1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3" applyNumberFormat="1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left" vertical="center" wrapText="1"/>
    </xf>
    <xf numFmtId="43" fontId="0" fillId="3" borderId="1" xfId="1" applyNumberFormat="1" applyFont="1" applyFill="1" applyBorder="1" applyAlignment="1">
      <alignment horizontal="right" vertical="center" wrapText="1"/>
    </xf>
    <xf numFmtId="43" fontId="0" fillId="0" borderId="0" xfId="0" applyNumberFormat="1" applyFill="1" applyAlignment="1">
      <alignment horizontal="right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5" fillId="0" borderId="1" xfId="1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vertical="center"/>
    </xf>
    <xf numFmtId="165" fontId="0" fillId="0" borderId="0" xfId="0" applyNumberFormat="1" applyFill="1" applyAlignment="1">
      <alignment vertical="center"/>
    </xf>
    <xf numFmtId="43" fontId="6" fillId="0" borderId="0" xfId="0" applyNumberFormat="1" applyFont="1" applyFill="1" applyAlignment="1">
      <alignment horizontal="right" vertical="center" wrapText="1"/>
    </xf>
    <xf numFmtId="43" fontId="9" fillId="2" borderId="1" xfId="0" applyNumberFormat="1" applyFont="1" applyFill="1" applyBorder="1" applyAlignment="1">
      <alignment horizontal="left" vertical="center" wrapText="1"/>
    </xf>
    <xf numFmtId="43" fontId="9" fillId="2" borderId="1" xfId="1" applyNumberFormat="1" applyFont="1" applyFill="1" applyBorder="1" applyAlignment="1">
      <alignment horizontal="right" vertical="center" wrapText="1"/>
    </xf>
    <xf numFmtId="43" fontId="6" fillId="0" borderId="0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5" fillId="0" borderId="1" xfId="0" applyFont="1" applyFill="1" applyBorder="1" applyAlignment="1">
      <alignment vertical="top"/>
    </xf>
    <xf numFmtId="43" fontId="5" fillId="3" borderId="1" xfId="0" applyNumberFormat="1" applyFont="1" applyFill="1" applyBorder="1" applyAlignment="1">
      <alignment horizontal="right" vertical="top" wrapText="1"/>
    </xf>
    <xf numFmtId="43" fontId="6" fillId="0" borderId="0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center"/>
    </xf>
    <xf numFmtId="4" fontId="7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3" fontId="5" fillId="3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center"/>
    </xf>
    <xf numFmtId="43" fontId="5" fillId="0" borderId="0" xfId="1" applyNumberFormat="1" applyFont="1" applyFill="1" applyAlignment="1">
      <alignment horizontal="right" vertical="center" wrapText="1"/>
    </xf>
    <xf numFmtId="0" fontId="0" fillId="0" borderId="0" xfId="0" quotePrefix="1" applyFill="1" applyAlignment="1">
      <alignment vertical="center"/>
    </xf>
    <xf numFmtId="43" fontId="5" fillId="0" borderId="1" xfId="0" quotePrefix="1" applyNumberFormat="1" applyFont="1" applyFill="1" applyBorder="1" applyAlignment="1">
      <alignment horizontal="center" vertical="center" wrapText="1"/>
    </xf>
    <xf numFmtId="1" fontId="5" fillId="0" borderId="1" xfId="0" quotePrefix="1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3" fontId="9" fillId="0" borderId="0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43" fontId="7" fillId="0" borderId="0" xfId="0" applyNumberFormat="1" applyFont="1" applyFill="1" applyAlignment="1">
      <alignment horizontal="left" vertical="center" wrapText="1"/>
    </xf>
    <xf numFmtId="10" fontId="5" fillId="2" borderId="1" xfId="5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3" fontId="8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left" vertical="center"/>
    </xf>
    <xf numFmtId="9" fontId="5" fillId="0" borderId="0" xfId="5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5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43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0" fontId="5" fillId="0" borderId="0" xfId="5" applyNumberFormat="1" applyFont="1" applyFill="1" applyBorder="1" applyAlignment="1">
      <alignment horizontal="right" vertical="center" wrapText="1"/>
    </xf>
    <xf numFmtId="43" fontId="14" fillId="0" borderId="0" xfId="0" applyNumberFormat="1" applyFont="1" applyFill="1"/>
    <xf numFmtId="43" fontId="8" fillId="0" borderId="0" xfId="0" applyNumberFormat="1" applyFont="1"/>
    <xf numFmtId="0" fontId="8" fillId="0" borderId="0" xfId="0" applyFont="1"/>
    <xf numFmtId="43" fontId="1" fillId="0" borderId="0" xfId="0" applyNumberFormat="1" applyFont="1"/>
    <xf numFmtId="0" fontId="1" fillId="0" borderId="0" xfId="0" applyFont="1"/>
    <xf numFmtId="0" fontId="1" fillId="0" borderId="0" xfId="0" applyNumberFormat="1" applyFont="1"/>
    <xf numFmtId="0" fontId="13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43" fontId="16" fillId="0" borderId="0" xfId="0" applyNumberFormat="1" applyFont="1" applyBorder="1"/>
    <xf numFmtId="0" fontId="13" fillId="0" borderId="1" xfId="0" applyFont="1" applyBorder="1" applyAlignment="1">
      <alignment horizontal="center"/>
    </xf>
    <xf numFmtId="43" fontId="7" fillId="0" borderId="0" xfId="0" applyNumberFormat="1" applyFont="1"/>
    <xf numFmtId="0" fontId="13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43" fontId="14" fillId="0" borderId="0" xfId="0" applyNumberFormat="1" applyFont="1" applyFill="1" applyBorder="1" applyAlignment="1">
      <alignment horizontal="right" vertical="center" wrapText="1"/>
    </xf>
    <xf numFmtId="43" fontId="1" fillId="0" borderId="0" xfId="0" applyNumberFormat="1" applyFont="1" applyFill="1"/>
    <xf numFmtId="0" fontId="1" fillId="0" borderId="0" xfId="0" applyFont="1" applyFill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43" fontId="15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41" fillId="0" borderId="1" xfId="4" applyFont="1" applyBorder="1" applyAlignment="1">
      <alignment vertical="center"/>
    </xf>
    <xf numFmtId="0" fontId="8" fillId="8" borderId="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wrapText="1"/>
    </xf>
    <xf numFmtId="43" fontId="15" fillId="8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wrapText="1"/>
    </xf>
    <xf numFmtId="43" fontId="15" fillId="0" borderId="0" xfId="0" applyNumberFormat="1" applyFont="1" applyFill="1" applyBorder="1"/>
    <xf numFmtId="43" fontId="15" fillId="0" borderId="0" xfId="0" applyNumberFormat="1" applyFont="1" applyFill="1"/>
    <xf numFmtId="0" fontId="1" fillId="0" borderId="0" xfId="0" applyFont="1" applyFill="1" applyAlignment="1">
      <alignment horizontal="left"/>
    </xf>
    <xf numFmtId="0" fontId="42" fillId="5" borderId="0" xfId="0" applyFont="1" applyFill="1"/>
    <xf numFmtId="43" fontId="43" fillId="0" borderId="0" xfId="0" applyNumberFormat="1" applyFont="1"/>
    <xf numFmtId="0" fontId="43" fillId="0" borderId="0" xfId="0" applyFont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 indent="2"/>
    </xf>
    <xf numFmtId="0" fontId="1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left" wrapText="1" indent="2"/>
    </xf>
    <xf numFmtId="0" fontId="8" fillId="2" borderId="1" xfId="0" applyFont="1" applyFill="1" applyBorder="1" applyAlignment="1">
      <alignment horizontal="center" wrapText="1"/>
    </xf>
    <xf numFmtId="43" fontId="14" fillId="3" borderId="1" xfId="3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left" wrapText="1" indent="1"/>
    </xf>
    <xf numFmtId="43" fontId="44" fillId="0" borderId="0" xfId="0" applyNumberFormat="1" applyFont="1"/>
    <xf numFmtId="0" fontId="44" fillId="0" borderId="0" xfId="0" applyFont="1"/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wrapText="1"/>
    </xf>
    <xf numFmtId="43" fontId="15" fillId="0" borderId="0" xfId="0" applyNumberFormat="1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right" wrapText="1"/>
    </xf>
    <xf numFmtId="43" fontId="15" fillId="4" borderId="1" xfId="0" applyNumberFormat="1" applyFont="1" applyFill="1" applyBorder="1" applyAlignment="1">
      <alignment horizontal="right" vertical="center" wrapText="1"/>
    </xf>
    <xf numFmtId="0" fontId="0" fillId="5" borderId="0" xfId="0" applyFill="1"/>
    <xf numFmtId="0" fontId="14" fillId="0" borderId="0" xfId="3" applyNumberFormat="1" applyFont="1" applyFill="1" applyBorder="1" applyAlignment="1">
      <alignment vertical="top" wrapText="1"/>
    </xf>
    <xf numFmtId="3" fontId="17" fillId="0" borderId="0" xfId="3" applyFont="1" applyAlignment="1">
      <alignment horizontal="left"/>
    </xf>
    <xf numFmtId="3" fontId="18" fillId="0" borderId="0" xfId="3" applyFont="1" applyAlignment="1">
      <alignment horizontal="center"/>
    </xf>
    <xf numFmtId="9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 indent="1"/>
    </xf>
    <xf numFmtId="164" fontId="14" fillId="3" borderId="11" xfId="5" applyNumberFormat="1" applyFont="1" applyFill="1" applyBorder="1"/>
    <xf numFmtId="10" fontId="14" fillId="0" borderId="1" xfId="5" applyNumberFormat="1" applyFont="1" applyBorder="1"/>
    <xf numFmtId="166" fontId="21" fillId="0" borderId="1" xfId="0" applyNumberFormat="1" applyFont="1" applyFill="1" applyBorder="1" applyAlignment="1" applyProtection="1">
      <alignment horizontal="right" vertical="center" wrapText="1"/>
    </xf>
    <xf numFmtId="0" fontId="5" fillId="5" borderId="0" xfId="0" applyFont="1" applyFill="1"/>
    <xf numFmtId="43" fontId="8" fillId="0" borderId="0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43" fontId="14" fillId="4" borderId="7" xfId="0" applyNumberFormat="1" applyFont="1" applyFill="1" applyBorder="1" applyAlignment="1"/>
    <xf numFmtId="43" fontId="14" fillId="4" borderId="4" xfId="0" applyNumberFormat="1" applyFont="1" applyFill="1" applyBorder="1" applyAlignment="1"/>
    <xf numFmtId="43" fontId="14" fillId="4" borderId="8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43" fontId="13" fillId="0" borderId="0" xfId="1" applyNumberFormat="1" applyFont="1" applyFill="1" applyBorder="1" applyAlignment="1">
      <alignment horizontal="left" vertical="center" readingOrder="1"/>
    </xf>
    <xf numFmtId="0" fontId="46" fillId="0" borderId="0" xfId="0" applyFont="1"/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 wrapText="1"/>
    </xf>
    <xf numFmtId="43" fontId="24" fillId="11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left" wrapText="1"/>
    </xf>
    <xf numFmtId="43" fontId="23" fillId="2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wrapText="1"/>
    </xf>
    <xf numFmtId="43" fontId="23" fillId="3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9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wrapText="1"/>
    </xf>
    <xf numFmtId="10" fontId="14" fillId="0" borderId="0" xfId="5" applyNumberFormat="1" applyFont="1" applyBorder="1"/>
    <xf numFmtId="43" fontId="8" fillId="0" borderId="1" xfId="0" applyNumberFormat="1" applyFont="1" applyFill="1" applyBorder="1" applyAlignment="1">
      <alignment horizontal="right" vertical="top" wrapText="1"/>
    </xf>
    <xf numFmtId="2" fontId="8" fillId="0" borderId="0" xfId="0" applyNumberFormat="1" applyFont="1" applyFill="1" applyBorder="1" applyAlignment="1">
      <alignment vertical="top"/>
    </xf>
    <xf numFmtId="43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43" fontId="15" fillId="0" borderId="23" xfId="0" applyNumberFormat="1" applyFont="1" applyBorder="1" applyAlignment="1">
      <alignment horizontal="right" vertical="center" wrapText="1"/>
    </xf>
    <xf numFmtId="0" fontId="8" fillId="5" borderId="0" xfId="0" applyFont="1" applyFill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7" fillId="12" borderId="4" xfId="0" applyFont="1" applyFill="1" applyBorder="1" applyAlignment="1">
      <alignment horizontal="left" vertical="center" indent="1"/>
    </xf>
    <xf numFmtId="43" fontId="15" fillId="5" borderId="4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/>
    <xf numFmtId="43" fontId="5" fillId="5" borderId="1" xfId="0" applyNumberFormat="1" applyFont="1" applyFill="1" applyBorder="1" applyAlignment="1">
      <alignment horizontal="left" vertical="center" wrapText="1"/>
    </xf>
    <xf numFmtId="43" fontId="14" fillId="0" borderId="23" xfId="0" applyNumberFormat="1" applyFont="1" applyFill="1" applyBorder="1"/>
    <xf numFmtId="43" fontId="14" fillId="0" borderId="0" xfId="0" applyNumberFormat="1" applyFont="1" applyFill="1" applyBorder="1"/>
    <xf numFmtId="0" fontId="5" fillId="13" borderId="1" xfId="0" applyFont="1" applyFill="1" applyBorder="1" applyAlignment="1">
      <alignment horizontal="center" vertical="center"/>
    </xf>
    <xf numFmtId="9" fontId="47" fillId="13" borderId="1" xfId="0" applyNumberFormat="1" applyFont="1" applyFill="1" applyBorder="1" applyAlignment="1">
      <alignment horizontal="center" vertical="center"/>
    </xf>
    <xf numFmtId="43" fontId="49" fillId="0" borderId="1" xfId="0" applyNumberFormat="1" applyFont="1" applyBorder="1" applyAlignment="1">
      <alignment horizontal="right" vertical="center" wrapText="1"/>
    </xf>
    <xf numFmtId="43" fontId="16" fillId="0" borderId="1" xfId="0" applyNumberFormat="1" applyFont="1" applyFill="1" applyBorder="1" applyAlignment="1">
      <alignment horizontal="right" wrapText="1"/>
    </xf>
    <xf numFmtId="10" fontId="0" fillId="0" borderId="0" xfId="0" applyNumberFormat="1" applyAlignment="1">
      <alignment vertical="center"/>
    </xf>
    <xf numFmtId="0" fontId="50" fillId="0" borderId="1" xfId="4" applyFont="1" applyFill="1" applyBorder="1" applyAlignment="1">
      <alignment vertical="center"/>
    </xf>
    <xf numFmtId="43" fontId="51" fillId="0" borderId="1" xfId="4" applyNumberFormat="1" applyFont="1" applyFill="1" applyBorder="1" applyAlignment="1">
      <alignment horizontal="right" vertical="center" wrapText="1"/>
    </xf>
    <xf numFmtId="43" fontId="23" fillId="3" borderId="1" xfId="4" applyNumberFormat="1" applyFont="1" applyFill="1" applyBorder="1" applyAlignment="1">
      <alignment horizontal="right" vertical="center" wrapText="1"/>
    </xf>
    <xf numFmtId="43" fontId="6" fillId="0" borderId="1" xfId="0" applyNumberFormat="1" applyFont="1" applyFill="1" applyBorder="1" applyAlignment="1">
      <alignment horizontal="right" vertical="top" wrapText="1"/>
    </xf>
    <xf numFmtId="43" fontId="1" fillId="0" borderId="1" xfId="0" applyNumberFormat="1" applyFont="1" applyFill="1" applyBorder="1" applyAlignment="1">
      <alignment horizontal="right" vertical="top" wrapText="1"/>
    </xf>
    <xf numFmtId="43" fontId="5" fillId="0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vertical="center"/>
    </xf>
    <xf numFmtId="43" fontId="52" fillId="0" borderId="1" xfId="0" applyNumberFormat="1" applyFont="1" applyBorder="1" applyAlignment="1">
      <alignment horizontal="right" vertical="center" wrapText="1"/>
    </xf>
    <xf numFmtId="43" fontId="23" fillId="0" borderId="1" xfId="0" applyNumberFormat="1" applyFont="1" applyBorder="1" applyAlignment="1">
      <alignment horizontal="right" vertical="center" wrapText="1"/>
    </xf>
    <xf numFmtId="43" fontId="23" fillId="8" borderId="1" xfId="0" applyNumberFormat="1" applyFont="1" applyFill="1" applyBorder="1" applyAlignment="1">
      <alignment horizontal="right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/>
    </xf>
    <xf numFmtId="10" fontId="5" fillId="0" borderId="0" xfId="0" applyNumberFormat="1" applyFont="1" applyFill="1" applyAlignment="1">
      <alignment horizontal="right" vertical="center" wrapText="1"/>
    </xf>
    <xf numFmtId="170" fontId="4" fillId="2" borderId="1" xfId="0" applyNumberFormat="1" applyFont="1" applyFill="1" applyBorder="1" applyAlignment="1">
      <alignment horizontal="right" wrapText="1"/>
    </xf>
    <xf numFmtId="170" fontId="4" fillId="6" borderId="1" xfId="0" applyNumberFormat="1" applyFont="1" applyFill="1" applyBorder="1" applyAlignment="1">
      <alignment horizontal="right" wrapText="1"/>
    </xf>
    <xf numFmtId="170" fontId="4" fillId="0" borderId="1" xfId="0" applyNumberFormat="1" applyFont="1" applyBorder="1" applyAlignment="1">
      <alignment horizontal="right" wrapText="1"/>
    </xf>
    <xf numFmtId="10" fontId="4" fillId="2" borderId="1" xfId="0" applyNumberFormat="1" applyFont="1" applyFill="1" applyBorder="1" applyAlignment="1">
      <alignment horizontal="right" wrapText="1"/>
    </xf>
    <xf numFmtId="10" fontId="4" fillId="2" borderId="1" xfId="0" applyNumberFormat="1" applyFont="1" applyFill="1" applyBorder="1" applyAlignment="1">
      <alignment wrapText="1"/>
    </xf>
    <xf numFmtId="10" fontId="4" fillId="6" borderId="1" xfId="0" applyNumberFormat="1" applyFont="1" applyFill="1" applyBorder="1" applyAlignment="1">
      <alignment horizontal="right" wrapText="1"/>
    </xf>
    <xf numFmtId="10" fontId="4" fillId="6" borderId="1" xfId="0" applyNumberFormat="1" applyFont="1" applyFill="1" applyBorder="1" applyAlignment="1">
      <alignment horizontal="justify" wrapText="1"/>
    </xf>
    <xf numFmtId="0" fontId="54" fillId="0" borderId="0" xfId="0" applyFont="1" applyFill="1" applyAlignment="1">
      <alignment vertical="center" readingOrder="1"/>
    </xf>
    <xf numFmtId="0" fontId="53" fillId="0" borderId="0" xfId="0" applyFont="1"/>
    <xf numFmtId="0" fontId="1" fillId="2" borderId="1" xfId="0" applyFont="1" applyFill="1" applyBorder="1" applyAlignment="1">
      <alignment horizontal="left" vertical="center"/>
    </xf>
    <xf numFmtId="0" fontId="55" fillId="0" borderId="0" xfId="0" applyFont="1" applyFill="1" applyAlignment="1">
      <alignment vertical="center"/>
    </xf>
    <xf numFmtId="43" fontId="31" fillId="0" borderId="0" xfId="0" applyNumberFormat="1" applyFont="1" applyFill="1" applyAlignment="1">
      <alignment horizontal="right" vertical="center" wrapText="1"/>
    </xf>
    <xf numFmtId="0" fontId="1" fillId="0" borderId="0" xfId="0" applyFont="1" applyAlignment="1">
      <alignment vertical="center"/>
    </xf>
    <xf numFmtId="43" fontId="1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43" fontId="5" fillId="0" borderId="0" xfId="0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43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vertical="center"/>
    </xf>
    <xf numFmtId="43" fontId="21" fillId="0" borderId="0" xfId="0" applyNumberFormat="1" applyFont="1" applyFill="1" applyBorder="1" applyAlignment="1">
      <alignment horizontal="right" vertical="center" wrapText="1"/>
    </xf>
    <xf numFmtId="43" fontId="23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7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 applyBorder="1"/>
    <xf numFmtId="0" fontId="8" fillId="0" borderId="0" xfId="0" applyNumberFormat="1" applyFont="1" applyFill="1" applyBorder="1"/>
    <xf numFmtId="0" fontId="14" fillId="0" borderId="0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 indent="1"/>
    </xf>
    <xf numFmtId="43" fontId="14" fillId="0" borderId="0" xfId="0" applyNumberFormat="1" applyFont="1" applyFill="1" applyBorder="1" applyAlignment="1">
      <alignment horizontal="right" vertical="top" wrapText="1"/>
    </xf>
    <xf numFmtId="169" fontId="13" fillId="0" borderId="0" xfId="0" applyNumberFormat="1" applyFont="1" applyFill="1" applyBorder="1" applyAlignment="1">
      <alignment vertical="top" wrapText="1"/>
    </xf>
    <xf numFmtId="169" fontId="16" fillId="0" borderId="0" xfId="0" applyNumberFormat="1" applyFont="1" applyFill="1" applyBorder="1" applyAlignment="1">
      <alignment horizontal="right" vertical="center" wrapText="1"/>
    </xf>
    <xf numFmtId="164" fontId="14" fillId="0" borderId="0" xfId="5" applyNumberFormat="1" applyFont="1" applyFill="1" applyBorder="1"/>
    <xf numFmtId="43" fontId="45" fillId="0" borderId="0" xfId="0" applyNumberFormat="1" applyFont="1" applyFill="1" applyBorder="1"/>
    <xf numFmtId="10" fontId="14" fillId="0" borderId="0" xfId="5" applyNumberFormat="1" applyFont="1" applyFill="1" applyBorder="1"/>
    <xf numFmtId="0" fontId="5" fillId="0" borderId="0" xfId="0" applyFont="1" applyFill="1" applyBorder="1"/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169" fontId="13" fillId="0" borderId="0" xfId="0" applyNumberFormat="1" applyFont="1" applyFill="1" applyBorder="1" applyAlignment="1">
      <alignment horizontal="center"/>
    </xf>
    <xf numFmtId="3" fontId="10" fillId="0" borderId="0" xfId="3" applyFont="1" applyAlignment="1">
      <alignment horizontal="left" wrapText="1"/>
    </xf>
    <xf numFmtId="0" fontId="5" fillId="4" borderId="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43" fontId="14" fillId="4" borderId="7" xfId="0" applyNumberFormat="1" applyFont="1" applyFill="1" applyBorder="1" applyAlignment="1">
      <alignment horizontal="center"/>
    </xf>
    <xf numFmtId="43" fontId="14" fillId="4" borderId="4" xfId="0" applyNumberFormat="1" applyFont="1" applyFill="1" applyBorder="1" applyAlignment="1">
      <alignment horizontal="center"/>
    </xf>
    <xf numFmtId="43" fontId="14" fillId="4" borderId="8" xfId="0" applyNumberFormat="1" applyFont="1" applyFill="1" applyBorder="1" applyAlignment="1">
      <alignment horizontal="center"/>
    </xf>
    <xf numFmtId="43" fontId="8" fillId="4" borderId="7" xfId="0" applyNumberFormat="1" applyFont="1" applyFill="1" applyBorder="1" applyAlignment="1">
      <alignment horizontal="left"/>
    </xf>
    <xf numFmtId="43" fontId="8" fillId="4" borderId="4" xfId="0" applyNumberFormat="1" applyFont="1" applyFill="1" applyBorder="1" applyAlignment="1">
      <alignment horizontal="left"/>
    </xf>
    <xf numFmtId="43" fontId="8" fillId="4" borderId="8" xfId="0" applyNumberFormat="1" applyFont="1" applyFill="1" applyBorder="1" applyAlignment="1">
      <alignment horizontal="left"/>
    </xf>
    <xf numFmtId="43" fontId="23" fillId="4" borderId="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33" fillId="4" borderId="12" xfId="0" applyFont="1" applyFill="1" applyBorder="1" applyAlignment="1">
      <alignment horizontal="left" vertical="center" wrapText="1"/>
    </xf>
    <xf numFmtId="0" fontId="33" fillId="4" borderId="13" xfId="0" applyFont="1" applyFill="1" applyBorder="1" applyAlignment="1">
      <alignment horizontal="left" vertical="center" wrapText="1"/>
    </xf>
    <xf numFmtId="0" fontId="33" fillId="4" borderId="14" xfId="0" applyFont="1" applyFill="1" applyBorder="1" applyAlignment="1">
      <alignment horizontal="left" vertical="center" wrapText="1"/>
    </xf>
    <xf numFmtId="0" fontId="8" fillId="4" borderId="15" xfId="0" applyNumberFormat="1" applyFont="1" applyFill="1" applyBorder="1" applyAlignment="1">
      <alignment horizontal="left" vertical="top" wrapText="1"/>
    </xf>
    <xf numFmtId="0" fontId="8" fillId="4" borderId="16" xfId="0" applyNumberFormat="1" applyFont="1" applyFill="1" applyBorder="1" applyAlignment="1">
      <alignment horizontal="left" vertical="top" wrapText="1"/>
    </xf>
    <xf numFmtId="0" fontId="8" fillId="4" borderId="17" xfId="0" applyNumberFormat="1" applyFont="1" applyFill="1" applyBorder="1" applyAlignment="1">
      <alignment horizontal="left" vertical="top" wrapText="1"/>
    </xf>
    <xf numFmtId="0" fontId="8" fillId="4" borderId="20" xfId="0" applyNumberFormat="1" applyFont="1" applyFill="1" applyBorder="1" applyAlignment="1">
      <alignment horizontal="left" vertical="top" wrapText="1"/>
    </xf>
    <xf numFmtId="0" fontId="8" fillId="4" borderId="21" xfId="0" applyNumberFormat="1" applyFont="1" applyFill="1" applyBorder="1" applyAlignment="1">
      <alignment horizontal="left" vertical="top" wrapText="1"/>
    </xf>
    <xf numFmtId="0" fontId="8" fillId="4" borderId="22" xfId="0" applyNumberFormat="1" applyFont="1" applyFill="1" applyBorder="1" applyAlignment="1">
      <alignment horizontal="left" vertical="top" wrapText="1"/>
    </xf>
    <xf numFmtId="0" fontId="5" fillId="4" borderId="12" xfId="4" applyFont="1" applyFill="1" applyBorder="1" applyAlignment="1">
      <alignment vertical="center" wrapText="1"/>
    </xf>
    <xf numFmtId="0" fontId="5" fillId="4" borderId="13" xfId="4" applyFont="1" applyFill="1" applyBorder="1" applyAlignment="1">
      <alignment vertical="center" wrapText="1"/>
    </xf>
    <xf numFmtId="0" fontId="5" fillId="4" borderId="14" xfId="4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justify" wrapText="1"/>
    </xf>
    <xf numFmtId="0" fontId="5" fillId="4" borderId="13" xfId="0" applyFont="1" applyFill="1" applyBorder="1" applyAlignment="1">
      <alignment vertical="justify" wrapText="1"/>
    </xf>
    <xf numFmtId="0" fontId="5" fillId="4" borderId="14" xfId="0" applyFont="1" applyFill="1" applyBorder="1" applyAlignment="1">
      <alignment vertical="justify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4" fillId="9" borderId="15" xfId="3" applyNumberFormat="1" applyFont="1" applyFill="1" applyBorder="1" applyAlignment="1">
      <alignment vertical="center" wrapText="1"/>
    </xf>
    <xf numFmtId="0" fontId="14" fillId="9" borderId="16" xfId="3" applyNumberFormat="1" applyFont="1" applyFill="1" applyBorder="1" applyAlignment="1">
      <alignment vertical="center" wrapText="1"/>
    </xf>
    <xf numFmtId="0" fontId="14" fillId="9" borderId="17" xfId="3" applyNumberFormat="1" applyFont="1" applyFill="1" applyBorder="1" applyAlignment="1">
      <alignment vertical="center" wrapText="1"/>
    </xf>
    <xf numFmtId="0" fontId="14" fillId="9" borderId="18" xfId="3" applyNumberFormat="1" applyFont="1" applyFill="1" applyBorder="1" applyAlignment="1">
      <alignment vertical="center" wrapText="1"/>
    </xf>
    <xf numFmtId="0" fontId="14" fillId="9" borderId="0" xfId="3" applyNumberFormat="1" applyFont="1" applyFill="1" applyBorder="1" applyAlignment="1">
      <alignment vertical="center" wrapText="1"/>
    </xf>
    <xf numFmtId="0" fontId="14" fillId="9" borderId="19" xfId="3" applyNumberFormat="1" applyFont="1" applyFill="1" applyBorder="1" applyAlignment="1">
      <alignment vertical="center" wrapText="1"/>
    </xf>
    <xf numFmtId="0" fontId="14" fillId="9" borderId="20" xfId="3" applyNumberFormat="1" applyFont="1" applyFill="1" applyBorder="1" applyAlignment="1">
      <alignment vertical="center" wrapText="1"/>
    </xf>
    <xf numFmtId="0" fontId="14" fillId="9" borderId="21" xfId="3" applyNumberFormat="1" applyFont="1" applyFill="1" applyBorder="1" applyAlignment="1">
      <alignment vertical="center" wrapText="1"/>
    </xf>
    <xf numFmtId="0" fontId="14" fillId="9" borderId="22" xfId="3" applyNumberFormat="1" applyFont="1" applyFill="1" applyBorder="1" applyAlignment="1">
      <alignment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</cellXfs>
  <cellStyles count="6">
    <cellStyle name="Dziesiętny" xfId="1" builtinId="3"/>
    <cellStyle name="Dziesiętny 2" xfId="2"/>
    <cellStyle name="Normalny" xfId="0" builtinId="0"/>
    <cellStyle name="Normalny_Wzór projekcji - po poprawkach" xfId="3"/>
    <cellStyle name="Normalny_Zeszyt2" xfId="4"/>
    <cellStyle name="Procentowy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po.dolnyslask.pl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Profiles\rafal\Desktop\Drukarnia\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scenario z projektem"/>
      <sheetName val="scenario bez projektu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Jaroszow1"/>
      <sheetName val="Loan Schedule USD"/>
      <sheetName val="Loan_Schedule_USD"/>
    </sheetNames>
    <sheetDataSet>
      <sheetData sheetId="0" refreshError="1"/>
      <sheetData sheetId="1" refreshError="1"/>
      <sheetData sheetId="2" refreshError="1">
        <row r="5">
          <cell r="B5">
            <v>7.2499999999999995E-2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osno -&gt; grupę, amortyzację"/>
      <sheetName val="krosno __ grupę_ amortyzację"/>
      <sheetName val="krosno_-&gt;_grupę,_amortyzację"/>
    </sheetNames>
    <sheetDataSet>
      <sheetData sheetId="0" refreshError="1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zty"/>
    </sheetNames>
    <sheetDataSet>
      <sheetData sheetId="0" refreshError="1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iant"/>
    </sheetNames>
    <sheetDataSet>
      <sheetData sheetId="0" refreshError="1">
        <row r="3">
          <cell r="B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7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7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6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Relationship Id="rId9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"/>
  <sheetViews>
    <sheetView zoomScale="90" zoomScaleNormal="90" zoomScaleSheetLayoutView="100" workbookViewId="0">
      <selection activeCell="D22" sqref="D22"/>
    </sheetView>
  </sheetViews>
  <sheetFormatPr defaultRowHeight="12.75"/>
  <cols>
    <col min="1" max="1" width="39.28515625" customWidth="1"/>
    <col min="2" max="2" width="13.85546875" style="1" customWidth="1"/>
    <col min="3" max="3" width="13.85546875" style="1" hidden="1" customWidth="1"/>
    <col min="4" max="4" width="13.85546875" style="1" customWidth="1"/>
    <col min="5" max="5" width="86.140625" customWidth="1"/>
  </cols>
  <sheetData>
    <row r="1" spans="1:5" s="65" customFormat="1" ht="15.75">
      <c r="A1" s="332" t="s">
        <v>85</v>
      </c>
      <c r="B1" s="333"/>
      <c r="C1" s="333"/>
      <c r="D1" s="333"/>
    </row>
    <row r="2" spans="1:5" ht="4.5" customHeight="1">
      <c r="A2" s="12"/>
      <c r="B2" s="14"/>
      <c r="C2" s="14"/>
      <c r="D2" s="14"/>
      <c r="E2" s="7"/>
    </row>
    <row r="3" spans="1:5" ht="32.25" customHeight="1">
      <c r="A3" s="443" t="s">
        <v>342</v>
      </c>
      <c r="B3" s="443"/>
      <c r="C3" s="443"/>
      <c r="D3" s="443"/>
      <c r="E3" s="443"/>
    </row>
    <row r="4" spans="1:5" s="46" customFormat="1" ht="31.5">
      <c r="A4" s="60" t="s">
        <v>83</v>
      </c>
      <c r="B4" s="61" t="s">
        <v>0</v>
      </c>
      <c r="C4" s="61" t="s">
        <v>1</v>
      </c>
      <c r="D4" s="61" t="s">
        <v>89</v>
      </c>
      <c r="E4" s="60" t="s">
        <v>80</v>
      </c>
    </row>
    <row r="5" spans="1:5">
      <c r="A5" s="17" t="s">
        <v>101</v>
      </c>
      <c r="B5" s="444" t="s">
        <v>307</v>
      </c>
      <c r="C5" s="445"/>
      <c r="D5" s="446"/>
      <c r="E5" s="16" t="s">
        <v>328</v>
      </c>
    </row>
    <row r="6" spans="1:5">
      <c r="A6" s="17" t="s">
        <v>308</v>
      </c>
      <c r="B6" s="334"/>
      <c r="C6" s="334"/>
      <c r="D6" s="334"/>
      <c r="E6" s="16"/>
    </row>
    <row r="7" spans="1:5">
      <c r="A7" s="17" t="s">
        <v>309</v>
      </c>
      <c r="B7" s="20">
        <v>0.04</v>
      </c>
      <c r="C7" s="20">
        <v>0.04</v>
      </c>
      <c r="D7" s="20">
        <v>0.04</v>
      </c>
      <c r="E7" s="405" t="s">
        <v>328</v>
      </c>
    </row>
    <row r="8" spans="1:5">
      <c r="A8" s="17" t="s">
        <v>310</v>
      </c>
      <c r="B8" s="20">
        <v>0.05</v>
      </c>
      <c r="C8" s="20">
        <v>0.05</v>
      </c>
      <c r="D8" s="20">
        <v>0.05</v>
      </c>
      <c r="E8" s="405" t="s">
        <v>328</v>
      </c>
    </row>
    <row r="9" spans="1:5">
      <c r="A9" s="17" t="s">
        <v>392</v>
      </c>
      <c r="B9" s="334"/>
      <c r="C9" s="20"/>
      <c r="D9" s="20"/>
      <c r="E9" s="405" t="s">
        <v>393</v>
      </c>
    </row>
    <row r="10" spans="1:5" ht="25.5">
      <c r="A10" s="17" t="s">
        <v>2</v>
      </c>
      <c r="B10" s="20" t="s">
        <v>99</v>
      </c>
      <c r="C10" s="20" t="s">
        <v>99</v>
      </c>
      <c r="D10" s="20" t="s">
        <v>99</v>
      </c>
      <c r="E10" s="405"/>
    </row>
    <row r="11" spans="1:5" ht="29.25" customHeight="1">
      <c r="A11" s="17" t="s">
        <v>3</v>
      </c>
      <c r="B11" s="80"/>
      <c r="C11" s="80"/>
      <c r="D11" s="80"/>
      <c r="E11" s="343"/>
    </row>
    <row r="12" spans="1:5" s="404" customFormat="1" ht="28.5" customHeight="1">
      <c r="A12" s="17" t="s">
        <v>318</v>
      </c>
      <c r="B12" s="80"/>
      <c r="C12" s="80"/>
      <c r="D12" s="80"/>
      <c r="E12" s="343" t="s">
        <v>394</v>
      </c>
    </row>
    <row r="13" spans="1:5" ht="15" customHeight="1">
      <c r="A13" s="17" t="s">
        <v>25</v>
      </c>
      <c r="B13" s="19"/>
      <c r="C13" s="19"/>
      <c r="D13" s="80"/>
      <c r="E13" s="343" t="s">
        <v>388</v>
      </c>
    </row>
    <row r="14" spans="1:5" ht="38.25">
      <c r="A14" s="17" t="s">
        <v>26</v>
      </c>
      <c r="B14" s="80"/>
      <c r="C14" s="378"/>
      <c r="D14" s="80"/>
      <c r="E14" s="343" t="s">
        <v>363</v>
      </c>
    </row>
    <row r="15" spans="1:5">
      <c r="A15" s="64" t="s">
        <v>34</v>
      </c>
      <c r="B15" s="80"/>
      <c r="C15" s="378"/>
      <c r="D15" s="80"/>
      <c r="E15" s="343"/>
    </row>
    <row r="16" spans="1:5">
      <c r="A16" s="64" t="s">
        <v>35</v>
      </c>
      <c r="B16" s="80"/>
      <c r="C16" s="378"/>
      <c r="D16" s="80"/>
      <c r="E16" s="343"/>
    </row>
    <row r="17" spans="1:5">
      <c r="A17" s="64" t="s">
        <v>53</v>
      </c>
      <c r="B17" s="80"/>
      <c r="C17" s="378"/>
      <c r="D17" s="80"/>
      <c r="E17" s="343"/>
    </row>
    <row r="18" spans="1:5">
      <c r="A18" s="64" t="s">
        <v>22</v>
      </c>
      <c r="B18" s="80"/>
      <c r="C18" s="378"/>
      <c r="D18" s="80"/>
      <c r="E18" s="343"/>
    </row>
    <row r="19" spans="1:5" s="349" customFormat="1" ht="25.5">
      <c r="A19" s="17" t="s">
        <v>24</v>
      </c>
      <c r="B19" s="80"/>
      <c r="C19" s="379"/>
      <c r="D19" s="80"/>
      <c r="E19" s="343" t="s">
        <v>368</v>
      </c>
    </row>
    <row r="20" spans="1:5">
      <c r="A20" s="17" t="s">
        <v>86</v>
      </c>
      <c r="B20" s="80"/>
      <c r="C20" s="80"/>
      <c r="D20" s="80"/>
      <c r="E20" s="16"/>
    </row>
    <row r="21" spans="1:5">
      <c r="A21" s="17" t="s">
        <v>311</v>
      </c>
      <c r="B21" s="80"/>
      <c r="C21" s="80"/>
      <c r="D21" s="80"/>
      <c r="E21" s="16" t="s">
        <v>312</v>
      </c>
    </row>
    <row r="22" spans="1:5">
      <c r="A22" s="17" t="s">
        <v>102</v>
      </c>
      <c r="B22" s="20"/>
      <c r="C22" s="20"/>
      <c r="D22" s="20"/>
      <c r="E22" s="16"/>
    </row>
    <row r="23" spans="1:5" ht="38.25">
      <c r="A23" s="17" t="s">
        <v>313</v>
      </c>
      <c r="B23" s="18"/>
      <c r="C23" s="18"/>
      <c r="D23" s="393"/>
      <c r="E23" s="16" t="s">
        <v>329</v>
      </c>
    </row>
    <row r="24" spans="1:5" ht="51">
      <c r="A24" s="17" t="s">
        <v>314</v>
      </c>
      <c r="B24" s="335"/>
      <c r="C24" s="335"/>
      <c r="D24" s="21"/>
      <c r="E24" s="16" t="s">
        <v>329</v>
      </c>
    </row>
    <row r="25" spans="1:5">
      <c r="A25" s="17" t="s">
        <v>5</v>
      </c>
      <c r="B25" s="63"/>
      <c r="C25" s="63"/>
      <c r="D25" s="63"/>
      <c r="E25" s="62" t="s">
        <v>7</v>
      </c>
    </row>
    <row r="26" spans="1:5">
      <c r="A26" s="17" t="s">
        <v>4</v>
      </c>
      <c r="B26" s="63"/>
      <c r="C26" s="63"/>
      <c r="D26" s="63"/>
      <c r="E26" s="62" t="s">
        <v>7</v>
      </c>
    </row>
    <row r="27" spans="1:5">
      <c r="A27" s="17" t="s">
        <v>6</v>
      </c>
      <c r="B27" s="63"/>
      <c r="C27" s="63"/>
      <c r="D27" s="63"/>
      <c r="E27" s="62" t="s">
        <v>7</v>
      </c>
    </row>
    <row r="28" spans="1:5" ht="25.5">
      <c r="A28" s="17" t="s">
        <v>369</v>
      </c>
      <c r="B28" s="336"/>
      <c r="C28" s="336"/>
      <c r="D28" s="336"/>
      <c r="E28" s="62"/>
    </row>
    <row r="29" spans="1:5">
      <c r="A29" s="337" t="s">
        <v>315</v>
      </c>
      <c r="B29" s="336"/>
      <c r="C29" s="336"/>
      <c r="D29" s="394"/>
      <c r="E29" s="62" t="s">
        <v>316</v>
      </c>
    </row>
    <row r="30" spans="1:5">
      <c r="A30" s="337" t="s">
        <v>317</v>
      </c>
      <c r="B30" s="336"/>
      <c r="C30" s="336"/>
      <c r="D30" s="394"/>
      <c r="E30" s="62" t="s">
        <v>316</v>
      </c>
    </row>
    <row r="31" spans="1:5" ht="25.5">
      <c r="A31" s="17" t="s">
        <v>88</v>
      </c>
      <c r="B31" s="21"/>
      <c r="C31" s="21"/>
      <c r="D31" s="21"/>
      <c r="E31" s="16"/>
    </row>
    <row r="32" spans="1:5">
      <c r="A32" s="64" t="s">
        <v>22</v>
      </c>
      <c r="B32" s="21"/>
      <c r="C32" s="21"/>
      <c r="D32" s="21"/>
      <c r="E32" s="16"/>
    </row>
    <row r="33" spans="1:5">
      <c r="A33" s="64" t="s">
        <v>22</v>
      </c>
      <c r="B33" s="21"/>
      <c r="C33" s="21"/>
      <c r="D33" s="21"/>
      <c r="E33" s="16"/>
    </row>
    <row r="34" spans="1:5">
      <c r="A34" s="64" t="s">
        <v>22</v>
      </c>
      <c r="B34" s="21"/>
      <c r="C34" s="21"/>
      <c r="D34" s="21"/>
      <c r="E34" s="16"/>
    </row>
    <row r="35" spans="1:5">
      <c r="A35" s="64" t="s">
        <v>22</v>
      </c>
      <c r="B35" s="21"/>
      <c r="C35" s="21"/>
      <c r="D35" s="21"/>
      <c r="E35" s="16"/>
    </row>
    <row r="36" spans="1:5">
      <c r="A36" s="7"/>
      <c r="B36" s="13"/>
      <c r="C36" s="13"/>
      <c r="D36" s="13"/>
      <c r="E36" s="7"/>
    </row>
    <row r="37" spans="1:5">
      <c r="A37" s="7"/>
      <c r="B37" s="13"/>
      <c r="C37" s="13"/>
      <c r="D37" s="13"/>
      <c r="E37" s="7"/>
    </row>
    <row r="38" spans="1:5">
      <c r="A38" s="7"/>
      <c r="B38" s="13"/>
      <c r="C38" s="13"/>
      <c r="D38" s="13"/>
      <c r="E38" s="7"/>
    </row>
    <row r="39" spans="1:5">
      <c r="A39" s="7"/>
      <c r="B39" s="13"/>
      <c r="C39" s="13"/>
      <c r="D39" s="13"/>
      <c r="E39" s="7"/>
    </row>
    <row r="40" spans="1:5">
      <c r="A40" s="7"/>
      <c r="B40" s="13"/>
      <c r="C40" s="13"/>
      <c r="D40" s="13"/>
      <c r="E40" s="7"/>
    </row>
    <row r="41" spans="1:5">
      <c r="A41" s="7"/>
      <c r="B41" s="13"/>
      <c r="C41" s="13"/>
      <c r="D41" s="13"/>
      <c r="E41" s="7"/>
    </row>
    <row r="42" spans="1:5">
      <c r="A42" s="7"/>
      <c r="B42" s="13"/>
      <c r="C42" s="13"/>
      <c r="D42" s="13"/>
      <c r="E42" s="7"/>
    </row>
    <row r="43" spans="1:5">
      <c r="A43" s="7"/>
      <c r="B43" s="13"/>
      <c r="C43" s="13"/>
      <c r="D43" s="13"/>
      <c r="E43" s="7"/>
    </row>
    <row r="44" spans="1:5">
      <c r="A44" s="7"/>
      <c r="B44" s="13"/>
      <c r="C44" s="13"/>
      <c r="D44" s="13"/>
      <c r="E44" s="7"/>
    </row>
    <row r="45" spans="1:5">
      <c r="A45" s="7"/>
      <c r="B45" s="13"/>
      <c r="C45" s="13"/>
      <c r="D45" s="13"/>
      <c r="E45" s="7"/>
    </row>
    <row r="46" spans="1:5">
      <c r="A46" s="7"/>
      <c r="B46" s="13"/>
      <c r="C46" s="13"/>
      <c r="D46" s="13"/>
      <c r="E46" s="7"/>
    </row>
    <row r="47" spans="1:5">
      <c r="A47" s="7"/>
      <c r="B47" s="13"/>
      <c r="C47" s="13"/>
      <c r="D47" s="13"/>
      <c r="E47" s="7"/>
    </row>
    <row r="48" spans="1:5">
      <c r="A48" s="7"/>
      <c r="B48" s="13"/>
      <c r="C48" s="13"/>
      <c r="D48" s="13"/>
      <c r="E48" s="7"/>
    </row>
    <row r="49" spans="1:5">
      <c r="A49" s="7"/>
      <c r="B49" s="13"/>
      <c r="C49" s="13"/>
      <c r="D49" s="13"/>
      <c r="E49" s="7"/>
    </row>
    <row r="50" spans="1:5">
      <c r="A50" s="7"/>
      <c r="B50" s="13"/>
      <c r="C50" s="13"/>
      <c r="D50" s="13"/>
      <c r="E50" s="7"/>
    </row>
    <row r="51" spans="1:5">
      <c r="A51" s="7"/>
      <c r="B51" s="13"/>
      <c r="C51" s="13"/>
      <c r="D51" s="13"/>
      <c r="E51" s="7"/>
    </row>
    <row r="52" spans="1:5">
      <c r="A52" s="7"/>
      <c r="B52" s="13"/>
      <c r="C52" s="13"/>
      <c r="D52" s="13"/>
      <c r="E52" s="7"/>
    </row>
    <row r="53" spans="1:5">
      <c r="A53" s="7"/>
      <c r="B53" s="13"/>
      <c r="C53" s="13"/>
      <c r="D53" s="13"/>
      <c r="E53" s="7"/>
    </row>
    <row r="54" spans="1:5">
      <c r="A54" s="7"/>
      <c r="B54" s="13"/>
      <c r="C54" s="13"/>
      <c r="D54" s="13"/>
      <c r="E54" s="7"/>
    </row>
    <row r="55" spans="1:5">
      <c r="A55" s="7"/>
      <c r="B55" s="13"/>
      <c r="C55" s="13"/>
      <c r="D55" s="13"/>
      <c r="E55" s="7"/>
    </row>
    <row r="56" spans="1:5">
      <c r="A56" s="7"/>
      <c r="B56" s="13"/>
      <c r="C56" s="13"/>
      <c r="D56" s="13"/>
      <c r="E56" s="7"/>
    </row>
    <row r="57" spans="1:5">
      <c r="A57" s="7"/>
      <c r="B57" s="13"/>
      <c r="C57" s="13"/>
      <c r="D57" s="13"/>
      <c r="E57" s="7"/>
    </row>
    <row r="58" spans="1:5">
      <c r="A58" s="7"/>
      <c r="B58" s="13"/>
      <c r="C58" s="13"/>
      <c r="D58" s="13"/>
      <c r="E58" s="7"/>
    </row>
    <row r="59" spans="1:5">
      <c r="A59" s="7"/>
      <c r="B59" s="13"/>
      <c r="C59" s="13"/>
      <c r="D59" s="13"/>
      <c r="E59" s="7"/>
    </row>
    <row r="60" spans="1:5">
      <c r="A60" s="7"/>
      <c r="B60" s="13"/>
      <c r="C60" s="13"/>
      <c r="D60" s="13"/>
      <c r="E60" s="7"/>
    </row>
    <row r="61" spans="1:5">
      <c r="A61" s="7"/>
      <c r="B61" s="13"/>
      <c r="C61" s="13"/>
      <c r="D61" s="13"/>
      <c r="E61" s="7"/>
    </row>
    <row r="62" spans="1:5">
      <c r="A62" s="7"/>
      <c r="B62" s="13"/>
      <c r="C62" s="13"/>
      <c r="D62" s="13"/>
      <c r="E62" s="7"/>
    </row>
    <row r="63" spans="1:5">
      <c r="A63" s="7"/>
      <c r="B63" s="13"/>
      <c r="C63" s="13"/>
      <c r="D63" s="13"/>
      <c r="E63" s="7"/>
    </row>
    <row r="64" spans="1:5">
      <c r="A64" s="7"/>
      <c r="B64" s="13"/>
      <c r="C64" s="13"/>
      <c r="D64" s="13"/>
      <c r="E64" s="7"/>
    </row>
    <row r="65" spans="1:5">
      <c r="A65" s="7"/>
      <c r="B65" s="13"/>
      <c r="C65" s="13"/>
      <c r="D65" s="13"/>
      <c r="E65" s="7"/>
    </row>
    <row r="66" spans="1:5">
      <c r="A66" s="7"/>
      <c r="B66" s="13"/>
      <c r="C66" s="13"/>
      <c r="D66" s="13"/>
      <c r="E66" s="7"/>
    </row>
    <row r="67" spans="1:5">
      <c r="A67" s="7"/>
      <c r="B67" s="13"/>
      <c r="C67" s="13"/>
      <c r="D67" s="13"/>
      <c r="E67" s="7"/>
    </row>
    <row r="68" spans="1:5">
      <c r="A68" s="7"/>
      <c r="B68" s="13"/>
      <c r="C68" s="13"/>
      <c r="D68" s="13"/>
      <c r="E68" s="7"/>
    </row>
    <row r="69" spans="1:5">
      <c r="A69" s="7"/>
      <c r="B69" s="13"/>
      <c r="C69" s="13"/>
      <c r="D69" s="13"/>
      <c r="E69" s="7"/>
    </row>
    <row r="70" spans="1:5">
      <c r="A70" s="7"/>
      <c r="B70" s="13"/>
      <c r="C70" s="13"/>
      <c r="D70" s="13"/>
      <c r="E70" s="7"/>
    </row>
    <row r="71" spans="1:5">
      <c r="A71" s="7"/>
      <c r="B71" s="13"/>
      <c r="C71" s="13"/>
      <c r="D71" s="13"/>
      <c r="E71" s="7"/>
    </row>
    <row r="72" spans="1:5">
      <c r="A72" s="7"/>
      <c r="B72" s="13"/>
      <c r="C72" s="13"/>
      <c r="D72" s="13"/>
      <c r="E72" s="7"/>
    </row>
    <row r="73" spans="1:5">
      <c r="A73" s="7"/>
      <c r="B73" s="13"/>
      <c r="C73" s="13"/>
      <c r="D73" s="13"/>
      <c r="E73" s="7"/>
    </row>
    <row r="74" spans="1:5">
      <c r="A74" s="7"/>
      <c r="B74" s="13"/>
      <c r="C74" s="13"/>
      <c r="D74" s="13"/>
      <c r="E74" s="7"/>
    </row>
    <row r="75" spans="1:5">
      <c r="A75" s="7"/>
      <c r="B75" s="13"/>
      <c r="C75" s="13"/>
      <c r="D75" s="13"/>
      <c r="E75" s="7"/>
    </row>
    <row r="76" spans="1:5">
      <c r="A76" s="7"/>
      <c r="B76" s="13"/>
      <c r="C76" s="13"/>
      <c r="D76" s="13"/>
      <c r="E76" s="7"/>
    </row>
    <row r="77" spans="1:5">
      <c r="A77" s="7"/>
      <c r="B77" s="13"/>
      <c r="C77" s="13"/>
      <c r="D77" s="13"/>
      <c r="E77" s="7"/>
    </row>
    <row r="78" spans="1:5">
      <c r="A78" s="7"/>
      <c r="B78" s="13"/>
      <c r="C78" s="13"/>
      <c r="D78" s="13"/>
      <c r="E78" s="7"/>
    </row>
    <row r="79" spans="1:5">
      <c r="A79" s="7"/>
      <c r="B79" s="13"/>
      <c r="C79" s="13"/>
      <c r="D79" s="13"/>
      <c r="E79" s="7"/>
    </row>
    <row r="80" spans="1:5">
      <c r="A80" s="7"/>
      <c r="B80" s="13"/>
      <c r="C80" s="13"/>
      <c r="D80" s="13"/>
      <c r="E80" s="7"/>
    </row>
    <row r="81" spans="1:5">
      <c r="A81" s="7"/>
      <c r="B81" s="13"/>
      <c r="C81" s="13"/>
      <c r="D81" s="13"/>
      <c r="E81" s="7"/>
    </row>
    <row r="82" spans="1:5">
      <c r="A82" s="7"/>
      <c r="B82" s="13"/>
      <c r="C82" s="13"/>
      <c r="D82" s="13"/>
      <c r="E82" s="7"/>
    </row>
    <row r="83" spans="1:5">
      <c r="A83" s="7"/>
      <c r="B83" s="13"/>
      <c r="C83" s="13"/>
      <c r="D83" s="13"/>
      <c r="E83" s="7"/>
    </row>
    <row r="84" spans="1:5">
      <c r="A84" s="7"/>
      <c r="B84" s="13"/>
      <c r="C84" s="13"/>
      <c r="D84" s="13"/>
      <c r="E84" s="7"/>
    </row>
    <row r="85" spans="1:5">
      <c r="A85" s="7"/>
      <c r="B85" s="13"/>
      <c r="C85" s="13"/>
      <c r="D85" s="13"/>
      <c r="E85" s="7"/>
    </row>
    <row r="86" spans="1:5">
      <c r="A86" s="7"/>
      <c r="B86" s="13"/>
      <c r="C86" s="13"/>
      <c r="D86" s="13"/>
      <c r="E86" s="7"/>
    </row>
    <row r="87" spans="1:5">
      <c r="A87" s="7"/>
      <c r="B87" s="13"/>
      <c r="C87" s="13"/>
      <c r="D87" s="13"/>
      <c r="E87" s="7"/>
    </row>
    <row r="88" spans="1:5">
      <c r="A88" s="7"/>
      <c r="B88" s="13"/>
      <c r="C88" s="13"/>
      <c r="D88" s="13"/>
      <c r="E88" s="7"/>
    </row>
    <row r="89" spans="1:5">
      <c r="A89" s="7"/>
      <c r="B89" s="13"/>
      <c r="C89" s="13"/>
      <c r="D89" s="13"/>
      <c r="E89" s="7"/>
    </row>
    <row r="90" spans="1:5">
      <c r="A90" s="7"/>
      <c r="B90" s="13"/>
      <c r="C90" s="13"/>
      <c r="D90" s="13"/>
      <c r="E90" s="7"/>
    </row>
    <row r="91" spans="1:5">
      <c r="A91" s="7"/>
      <c r="B91" s="13"/>
      <c r="C91" s="13"/>
      <c r="D91" s="13"/>
      <c r="E91" s="7"/>
    </row>
    <row r="92" spans="1:5">
      <c r="A92" s="7"/>
      <c r="B92" s="13"/>
      <c r="C92" s="13"/>
      <c r="D92" s="13"/>
      <c r="E92" s="7"/>
    </row>
    <row r="93" spans="1:5">
      <c r="A93" s="7"/>
      <c r="B93" s="13"/>
      <c r="C93" s="13"/>
      <c r="D93" s="13"/>
      <c r="E93" s="7"/>
    </row>
    <row r="94" spans="1:5">
      <c r="A94" s="7"/>
      <c r="B94" s="13"/>
      <c r="C94" s="13"/>
      <c r="D94" s="13"/>
      <c r="E94" s="7"/>
    </row>
    <row r="95" spans="1:5">
      <c r="A95" s="7"/>
      <c r="B95" s="13"/>
      <c r="C95" s="13"/>
      <c r="D95" s="13"/>
      <c r="E95" s="7"/>
    </row>
    <row r="96" spans="1:5">
      <c r="A96" s="7"/>
      <c r="B96" s="13"/>
      <c r="C96" s="13"/>
      <c r="D96" s="13"/>
      <c r="E96" s="7"/>
    </row>
    <row r="97" spans="1:5">
      <c r="A97" s="7"/>
      <c r="B97" s="13"/>
      <c r="C97" s="13"/>
      <c r="D97" s="13"/>
      <c r="E97" s="7"/>
    </row>
    <row r="98" spans="1:5">
      <c r="A98" s="7"/>
      <c r="B98" s="13"/>
      <c r="C98" s="13"/>
      <c r="D98" s="13"/>
      <c r="E98" s="7"/>
    </row>
    <row r="99" spans="1:5">
      <c r="A99" s="7"/>
      <c r="B99" s="13"/>
      <c r="C99" s="13"/>
      <c r="D99" s="13"/>
      <c r="E99" s="7"/>
    </row>
    <row r="100" spans="1:5">
      <c r="A100" s="7"/>
      <c r="B100" s="13"/>
      <c r="C100" s="13"/>
      <c r="D100" s="13"/>
      <c r="E100" s="7"/>
    </row>
    <row r="101" spans="1:5">
      <c r="A101" s="7"/>
      <c r="B101" s="13"/>
      <c r="C101" s="13"/>
      <c r="D101" s="13"/>
      <c r="E101" s="7"/>
    </row>
    <row r="102" spans="1:5">
      <c r="A102" s="7"/>
      <c r="B102" s="13"/>
      <c r="C102" s="13"/>
      <c r="D102" s="13"/>
      <c r="E102" s="7"/>
    </row>
    <row r="103" spans="1:5">
      <c r="A103" s="7"/>
      <c r="B103" s="13"/>
      <c r="C103" s="13"/>
      <c r="D103" s="13"/>
      <c r="E103" s="7"/>
    </row>
    <row r="104" spans="1:5">
      <c r="A104" s="7"/>
      <c r="B104" s="13"/>
      <c r="C104" s="13"/>
      <c r="D104" s="13"/>
      <c r="E104" s="7"/>
    </row>
    <row r="105" spans="1:5">
      <c r="A105" s="7"/>
      <c r="B105" s="13"/>
      <c r="C105" s="13"/>
      <c r="D105" s="13"/>
      <c r="E105" s="7"/>
    </row>
    <row r="106" spans="1:5">
      <c r="A106" s="7"/>
      <c r="B106" s="13"/>
      <c r="C106" s="13"/>
      <c r="D106" s="13"/>
      <c r="E106" s="7"/>
    </row>
    <row r="107" spans="1:5">
      <c r="A107" s="7"/>
      <c r="B107" s="13"/>
      <c r="C107" s="13"/>
      <c r="D107" s="13"/>
      <c r="E107" s="7"/>
    </row>
    <row r="108" spans="1:5">
      <c r="A108" s="7"/>
      <c r="B108" s="13"/>
      <c r="C108" s="13"/>
      <c r="D108" s="13"/>
      <c r="E108" s="7"/>
    </row>
    <row r="109" spans="1:5">
      <c r="A109" s="7"/>
      <c r="B109" s="13"/>
      <c r="C109" s="13"/>
      <c r="D109" s="13"/>
      <c r="E109" s="7"/>
    </row>
    <row r="110" spans="1:5">
      <c r="A110" s="7"/>
      <c r="B110" s="13"/>
      <c r="C110" s="13"/>
      <c r="D110" s="13"/>
      <c r="E110" s="7"/>
    </row>
    <row r="111" spans="1:5">
      <c r="A111" s="7"/>
      <c r="B111" s="13"/>
      <c r="C111" s="13"/>
      <c r="D111" s="13"/>
      <c r="E111" s="7"/>
    </row>
    <row r="112" spans="1:5">
      <c r="A112" s="7"/>
      <c r="B112" s="13"/>
      <c r="C112" s="13"/>
      <c r="D112" s="13"/>
      <c r="E112" s="7"/>
    </row>
    <row r="113" spans="1:5">
      <c r="A113" s="7"/>
      <c r="B113" s="13"/>
      <c r="C113" s="13"/>
      <c r="D113" s="13"/>
      <c r="E113" s="7"/>
    </row>
    <row r="114" spans="1:5">
      <c r="A114" s="7"/>
      <c r="B114" s="13"/>
      <c r="C114" s="13"/>
      <c r="D114" s="13"/>
      <c r="E114" s="7"/>
    </row>
    <row r="115" spans="1:5">
      <c r="A115" s="7"/>
      <c r="B115" s="13"/>
      <c r="C115" s="13"/>
      <c r="D115" s="13"/>
      <c r="E115" s="7"/>
    </row>
    <row r="116" spans="1:5">
      <c r="A116" s="7"/>
      <c r="B116" s="13"/>
      <c r="C116" s="13"/>
      <c r="D116" s="13"/>
      <c r="E116" s="7"/>
    </row>
    <row r="117" spans="1:5">
      <c r="A117" s="7"/>
      <c r="B117" s="13"/>
      <c r="C117" s="13"/>
      <c r="D117" s="13"/>
      <c r="E117" s="7"/>
    </row>
    <row r="118" spans="1:5">
      <c r="A118" s="7"/>
      <c r="B118" s="13"/>
      <c r="C118" s="13"/>
      <c r="D118" s="13"/>
      <c r="E118" s="7"/>
    </row>
    <row r="119" spans="1:5">
      <c r="A119" s="7"/>
      <c r="B119" s="13"/>
      <c r="C119" s="13"/>
      <c r="D119" s="13"/>
      <c r="E119" s="7"/>
    </row>
    <row r="120" spans="1:5">
      <c r="A120" s="7"/>
      <c r="B120" s="13"/>
      <c r="C120" s="13"/>
      <c r="D120" s="13"/>
      <c r="E120" s="7"/>
    </row>
    <row r="121" spans="1:5">
      <c r="A121" s="7"/>
      <c r="B121" s="13"/>
      <c r="C121" s="13"/>
      <c r="D121" s="13"/>
      <c r="E121" s="7"/>
    </row>
    <row r="122" spans="1:5">
      <c r="A122" s="7"/>
      <c r="B122" s="13"/>
      <c r="C122" s="13"/>
      <c r="D122" s="13"/>
      <c r="E122" s="7"/>
    </row>
    <row r="123" spans="1:5">
      <c r="A123" s="7"/>
      <c r="B123" s="13"/>
      <c r="C123" s="13"/>
      <c r="D123" s="13"/>
      <c r="E123" s="7"/>
    </row>
    <row r="124" spans="1:5">
      <c r="A124" s="7"/>
      <c r="B124" s="13"/>
      <c r="C124" s="13"/>
      <c r="D124" s="13"/>
      <c r="E124" s="7"/>
    </row>
    <row r="125" spans="1:5">
      <c r="A125" s="7"/>
      <c r="B125" s="13"/>
      <c r="C125" s="13"/>
      <c r="D125" s="13"/>
      <c r="E125" s="7"/>
    </row>
    <row r="126" spans="1:5">
      <c r="A126" s="7"/>
      <c r="B126" s="13"/>
      <c r="C126" s="13"/>
      <c r="D126" s="13"/>
      <c r="E126" s="7"/>
    </row>
    <row r="127" spans="1:5">
      <c r="A127" s="7"/>
      <c r="B127" s="13"/>
      <c r="C127" s="13"/>
      <c r="D127" s="13"/>
      <c r="E127" s="7"/>
    </row>
    <row r="128" spans="1:5">
      <c r="A128" s="7"/>
      <c r="B128" s="13"/>
      <c r="C128" s="13"/>
      <c r="D128" s="13"/>
      <c r="E128" s="7"/>
    </row>
    <row r="129" spans="1:5">
      <c r="A129" s="7"/>
      <c r="B129" s="13"/>
      <c r="C129" s="13"/>
      <c r="D129" s="13"/>
      <c r="E129" s="7"/>
    </row>
    <row r="130" spans="1:5">
      <c r="A130" s="7"/>
      <c r="B130" s="13"/>
      <c r="C130" s="13"/>
      <c r="D130" s="13"/>
      <c r="E130" s="7"/>
    </row>
    <row r="131" spans="1:5">
      <c r="A131" s="7"/>
      <c r="B131" s="13"/>
      <c r="C131" s="13"/>
      <c r="D131" s="13"/>
      <c r="E131" s="7"/>
    </row>
    <row r="132" spans="1:5">
      <c r="A132" s="7"/>
      <c r="B132" s="13"/>
      <c r="C132" s="13"/>
      <c r="D132" s="13"/>
      <c r="E132" s="7"/>
    </row>
    <row r="133" spans="1:5">
      <c r="A133" s="7"/>
      <c r="B133" s="13"/>
      <c r="C133" s="13"/>
      <c r="D133" s="13"/>
      <c r="E133" s="7"/>
    </row>
    <row r="134" spans="1:5">
      <c r="A134" s="7"/>
      <c r="B134" s="13"/>
      <c r="C134" s="13"/>
      <c r="D134" s="13"/>
      <c r="E134" s="7"/>
    </row>
    <row r="135" spans="1:5">
      <c r="A135" s="7"/>
      <c r="B135" s="13"/>
      <c r="C135" s="13"/>
      <c r="D135" s="13"/>
      <c r="E135" s="7"/>
    </row>
    <row r="136" spans="1:5">
      <c r="A136" s="7"/>
      <c r="B136" s="13"/>
      <c r="C136" s="13"/>
      <c r="D136" s="13"/>
      <c r="E136" s="7"/>
    </row>
    <row r="137" spans="1:5">
      <c r="A137" s="7"/>
      <c r="B137" s="13"/>
      <c r="C137" s="13"/>
      <c r="D137" s="13"/>
      <c r="E137" s="7"/>
    </row>
    <row r="138" spans="1:5">
      <c r="A138" s="7"/>
      <c r="B138" s="13"/>
      <c r="C138" s="13"/>
      <c r="D138" s="13"/>
      <c r="E138" s="7"/>
    </row>
    <row r="139" spans="1:5">
      <c r="A139" s="7"/>
      <c r="B139" s="13"/>
      <c r="C139" s="13"/>
      <c r="D139" s="13"/>
      <c r="E139" s="7"/>
    </row>
    <row r="140" spans="1:5">
      <c r="A140" s="7"/>
      <c r="B140" s="13"/>
      <c r="C140" s="13"/>
      <c r="D140" s="13"/>
      <c r="E140" s="7"/>
    </row>
    <row r="141" spans="1:5">
      <c r="A141" s="7"/>
      <c r="B141" s="13"/>
      <c r="C141" s="13"/>
      <c r="D141" s="13"/>
      <c r="E141" s="7"/>
    </row>
    <row r="142" spans="1:5">
      <c r="A142" s="7"/>
      <c r="B142" s="13"/>
      <c r="C142" s="13"/>
      <c r="D142" s="13"/>
      <c r="E142" s="7"/>
    </row>
    <row r="143" spans="1:5">
      <c r="A143" s="7"/>
      <c r="B143" s="13"/>
      <c r="C143" s="13"/>
      <c r="D143" s="13"/>
      <c r="E143" s="7"/>
    </row>
    <row r="144" spans="1:5">
      <c r="A144" s="7"/>
      <c r="B144" s="13"/>
      <c r="C144" s="13"/>
      <c r="D144" s="13"/>
      <c r="E144" s="7"/>
    </row>
    <row r="145" spans="1:5">
      <c r="A145" s="7"/>
      <c r="B145" s="13"/>
      <c r="C145" s="13"/>
      <c r="D145" s="13"/>
      <c r="E145" s="7"/>
    </row>
    <row r="146" spans="1:5">
      <c r="A146" s="7"/>
      <c r="B146" s="13"/>
      <c r="C146" s="13"/>
      <c r="D146" s="13"/>
      <c r="E146" s="7"/>
    </row>
    <row r="147" spans="1:5">
      <c r="A147" s="7"/>
      <c r="B147" s="13"/>
      <c r="C147" s="13"/>
      <c r="D147" s="13"/>
      <c r="E147" s="7"/>
    </row>
    <row r="148" spans="1:5">
      <c r="A148" s="7"/>
      <c r="B148" s="13"/>
      <c r="C148" s="13"/>
      <c r="D148" s="13"/>
      <c r="E148" s="7"/>
    </row>
    <row r="149" spans="1:5">
      <c r="A149" s="7"/>
      <c r="B149" s="13"/>
      <c r="C149" s="13"/>
      <c r="D149" s="13"/>
      <c r="E149" s="7"/>
    </row>
    <row r="150" spans="1:5">
      <c r="A150" s="7"/>
      <c r="B150" s="13"/>
      <c r="C150" s="13"/>
      <c r="D150" s="13"/>
      <c r="E150" s="7"/>
    </row>
    <row r="151" spans="1:5">
      <c r="A151" s="7"/>
      <c r="B151" s="13"/>
      <c r="C151" s="13"/>
      <c r="D151" s="13"/>
      <c r="E151" s="7"/>
    </row>
    <row r="152" spans="1:5">
      <c r="A152" s="7"/>
      <c r="B152" s="13"/>
      <c r="C152" s="13"/>
      <c r="D152" s="13"/>
      <c r="E152" s="7"/>
    </row>
    <row r="153" spans="1:5">
      <c r="A153" s="7"/>
      <c r="B153" s="13"/>
      <c r="C153" s="13"/>
      <c r="D153" s="13"/>
      <c r="E153" s="7"/>
    </row>
    <row r="154" spans="1:5">
      <c r="A154" s="7"/>
      <c r="B154" s="13"/>
      <c r="C154" s="13"/>
      <c r="D154" s="13"/>
      <c r="E154" s="7"/>
    </row>
    <row r="155" spans="1:5">
      <c r="A155" s="7"/>
      <c r="B155" s="13"/>
      <c r="C155" s="13"/>
      <c r="D155" s="13"/>
      <c r="E155" s="7"/>
    </row>
    <row r="156" spans="1:5">
      <c r="A156" s="7"/>
      <c r="B156" s="13"/>
      <c r="C156" s="13"/>
      <c r="D156" s="13"/>
      <c r="E156" s="7"/>
    </row>
    <row r="157" spans="1:5">
      <c r="A157" s="7"/>
      <c r="B157" s="13"/>
      <c r="C157" s="13"/>
      <c r="D157" s="13"/>
      <c r="E157" s="7"/>
    </row>
    <row r="158" spans="1:5">
      <c r="A158" s="7"/>
      <c r="B158" s="13"/>
      <c r="C158" s="13"/>
      <c r="D158" s="13"/>
      <c r="E158" s="7"/>
    </row>
    <row r="159" spans="1:5">
      <c r="A159" s="7"/>
      <c r="B159" s="13"/>
      <c r="C159" s="13"/>
      <c r="D159" s="13"/>
      <c r="E159" s="7"/>
    </row>
    <row r="160" spans="1:5">
      <c r="A160" s="7"/>
      <c r="B160" s="13"/>
      <c r="C160" s="13"/>
      <c r="D160" s="13"/>
      <c r="E160" s="7"/>
    </row>
    <row r="161" spans="1:5">
      <c r="A161" s="7"/>
      <c r="B161" s="13"/>
      <c r="C161" s="13"/>
      <c r="D161" s="13"/>
      <c r="E161" s="7"/>
    </row>
    <row r="162" spans="1:5">
      <c r="A162" s="7"/>
      <c r="B162" s="13"/>
      <c r="C162" s="13"/>
      <c r="D162" s="13"/>
      <c r="E162" s="7"/>
    </row>
    <row r="163" spans="1:5">
      <c r="A163" s="7"/>
      <c r="B163" s="13"/>
      <c r="C163" s="13"/>
      <c r="D163" s="13"/>
      <c r="E163" s="7"/>
    </row>
    <row r="164" spans="1:5">
      <c r="A164" s="7"/>
      <c r="B164" s="13"/>
      <c r="C164" s="13"/>
      <c r="D164" s="13"/>
      <c r="E164" s="7"/>
    </row>
    <row r="165" spans="1:5">
      <c r="A165" s="7"/>
      <c r="B165" s="13"/>
      <c r="C165" s="13"/>
      <c r="D165" s="13"/>
      <c r="E165" s="7"/>
    </row>
    <row r="166" spans="1:5">
      <c r="A166" s="7"/>
      <c r="B166" s="13"/>
      <c r="C166" s="13"/>
      <c r="D166" s="13"/>
      <c r="E166" s="7"/>
    </row>
    <row r="167" spans="1:5">
      <c r="A167" s="7"/>
      <c r="B167" s="13"/>
      <c r="C167" s="13"/>
      <c r="D167" s="13"/>
      <c r="E167" s="7"/>
    </row>
    <row r="168" spans="1:5">
      <c r="A168" s="7"/>
      <c r="B168" s="13"/>
      <c r="C168" s="13"/>
      <c r="D168" s="13"/>
      <c r="E168" s="7"/>
    </row>
    <row r="169" spans="1:5">
      <c r="A169" s="7"/>
      <c r="B169" s="13"/>
      <c r="C169" s="13"/>
      <c r="D169" s="13"/>
      <c r="E169" s="7"/>
    </row>
    <row r="170" spans="1:5">
      <c r="A170" s="7"/>
      <c r="B170" s="13"/>
      <c r="C170" s="13"/>
      <c r="D170" s="13"/>
      <c r="E170" s="7"/>
    </row>
    <row r="171" spans="1:5">
      <c r="A171" s="7"/>
      <c r="B171" s="13"/>
      <c r="C171" s="13"/>
      <c r="D171" s="13"/>
      <c r="E171" s="7"/>
    </row>
    <row r="172" spans="1:5">
      <c r="A172" s="7"/>
      <c r="B172" s="13"/>
      <c r="C172" s="13"/>
      <c r="D172" s="13"/>
      <c r="E172" s="7"/>
    </row>
    <row r="173" spans="1:5">
      <c r="A173" s="7"/>
      <c r="B173" s="13"/>
      <c r="C173" s="13"/>
      <c r="D173" s="13"/>
      <c r="E173" s="7"/>
    </row>
    <row r="174" spans="1:5">
      <c r="A174" s="7"/>
      <c r="B174" s="13"/>
      <c r="C174" s="13"/>
      <c r="D174" s="13"/>
      <c r="E174" s="7"/>
    </row>
    <row r="175" spans="1:5">
      <c r="A175" s="7"/>
      <c r="B175" s="13"/>
      <c r="C175" s="13"/>
      <c r="D175" s="13"/>
      <c r="E175" s="7"/>
    </row>
    <row r="176" spans="1:5">
      <c r="A176" s="7"/>
      <c r="B176" s="13"/>
      <c r="C176" s="13"/>
      <c r="D176" s="13"/>
      <c r="E176" s="7"/>
    </row>
    <row r="177" spans="1:5">
      <c r="A177" s="7"/>
      <c r="B177" s="13"/>
      <c r="C177" s="13"/>
      <c r="D177" s="13"/>
      <c r="E177" s="7"/>
    </row>
    <row r="178" spans="1:5">
      <c r="A178" s="7"/>
      <c r="B178" s="13"/>
      <c r="C178" s="13"/>
      <c r="D178" s="13"/>
      <c r="E178" s="7"/>
    </row>
    <row r="179" spans="1:5">
      <c r="A179" s="7"/>
      <c r="B179" s="13"/>
      <c r="C179" s="13"/>
      <c r="D179" s="13"/>
      <c r="E179" s="7"/>
    </row>
    <row r="180" spans="1:5">
      <c r="A180" s="7"/>
      <c r="B180" s="13"/>
      <c r="C180" s="13"/>
      <c r="D180" s="13"/>
      <c r="E180" s="7"/>
    </row>
    <row r="181" spans="1:5">
      <c r="A181" s="7"/>
      <c r="B181" s="13"/>
      <c r="C181" s="13"/>
      <c r="D181" s="13"/>
      <c r="E181" s="7"/>
    </row>
    <row r="182" spans="1:5">
      <c r="A182" s="7"/>
      <c r="B182" s="13"/>
      <c r="C182" s="13"/>
      <c r="D182" s="13"/>
      <c r="E182" s="7"/>
    </row>
    <row r="183" spans="1:5">
      <c r="A183" s="7"/>
      <c r="B183" s="13"/>
      <c r="C183" s="13"/>
      <c r="D183" s="13"/>
      <c r="E183" s="7"/>
    </row>
    <row r="184" spans="1:5">
      <c r="A184" s="7"/>
      <c r="B184" s="13"/>
      <c r="C184" s="13"/>
      <c r="D184" s="13"/>
      <c r="E184" s="7"/>
    </row>
    <row r="185" spans="1:5">
      <c r="A185" s="7"/>
      <c r="B185" s="13"/>
      <c r="C185" s="13"/>
      <c r="D185" s="13"/>
      <c r="E185" s="7"/>
    </row>
    <row r="186" spans="1:5">
      <c r="A186" s="7"/>
      <c r="B186" s="13"/>
      <c r="C186" s="13"/>
      <c r="D186" s="13"/>
      <c r="E186" s="7"/>
    </row>
    <row r="187" spans="1:5">
      <c r="A187" s="7"/>
      <c r="B187" s="13"/>
      <c r="C187" s="13"/>
      <c r="D187" s="13"/>
      <c r="E187" s="7"/>
    </row>
    <row r="188" spans="1:5">
      <c r="A188" s="7"/>
      <c r="B188" s="13"/>
      <c r="C188" s="13"/>
      <c r="D188" s="13"/>
      <c r="E188" s="7"/>
    </row>
    <row r="189" spans="1:5">
      <c r="A189" s="7"/>
      <c r="B189" s="13"/>
      <c r="C189" s="13"/>
      <c r="D189" s="13"/>
      <c r="E189" s="7"/>
    </row>
    <row r="190" spans="1:5">
      <c r="A190" s="7"/>
      <c r="B190" s="13"/>
      <c r="C190" s="13"/>
      <c r="D190" s="13"/>
      <c r="E190" s="7"/>
    </row>
    <row r="191" spans="1:5">
      <c r="A191" s="7"/>
      <c r="B191" s="13"/>
      <c r="C191" s="13"/>
      <c r="D191" s="13"/>
      <c r="E191" s="7"/>
    </row>
    <row r="192" spans="1:5">
      <c r="A192" s="7"/>
      <c r="B192" s="13"/>
      <c r="C192" s="13"/>
      <c r="D192" s="13"/>
      <c r="E192" s="7"/>
    </row>
    <row r="193" spans="1:5">
      <c r="A193" s="7"/>
      <c r="B193" s="13"/>
      <c r="C193" s="13"/>
      <c r="D193" s="13"/>
      <c r="E193" s="7"/>
    </row>
    <row r="194" spans="1:5">
      <c r="A194" s="7"/>
      <c r="B194" s="13"/>
      <c r="C194" s="13"/>
      <c r="D194" s="13"/>
      <c r="E194" s="7"/>
    </row>
    <row r="195" spans="1:5">
      <c r="A195" s="7"/>
      <c r="B195" s="13"/>
      <c r="C195" s="13"/>
      <c r="D195" s="13"/>
      <c r="E195" s="7"/>
    </row>
    <row r="196" spans="1:5">
      <c r="A196" s="7"/>
      <c r="B196" s="13"/>
      <c r="C196" s="13"/>
      <c r="D196" s="13"/>
      <c r="E196" s="7"/>
    </row>
    <row r="197" spans="1:5">
      <c r="A197" s="7"/>
      <c r="B197" s="13"/>
      <c r="C197" s="13"/>
      <c r="D197" s="13"/>
      <c r="E197" s="7"/>
    </row>
    <row r="198" spans="1:5">
      <c r="A198" s="7"/>
      <c r="B198" s="13"/>
      <c r="C198" s="13"/>
      <c r="D198" s="13"/>
      <c r="E198" s="7"/>
    </row>
    <row r="199" spans="1:5">
      <c r="A199" s="7"/>
      <c r="B199" s="13"/>
      <c r="C199" s="13"/>
      <c r="D199" s="13"/>
      <c r="E199" s="7"/>
    </row>
    <row r="200" spans="1:5">
      <c r="A200" s="7"/>
      <c r="B200" s="13"/>
      <c r="C200" s="13"/>
      <c r="D200" s="13"/>
      <c r="E200" s="7"/>
    </row>
    <row r="201" spans="1:5">
      <c r="A201" s="7"/>
      <c r="B201" s="13"/>
      <c r="C201" s="13"/>
      <c r="D201" s="13"/>
      <c r="E201" s="7"/>
    </row>
    <row r="202" spans="1:5">
      <c r="A202" s="7"/>
      <c r="B202" s="13"/>
      <c r="C202" s="13"/>
      <c r="D202" s="13"/>
      <c r="E202" s="7"/>
    </row>
    <row r="203" spans="1:5">
      <c r="A203" s="7"/>
      <c r="B203" s="13"/>
      <c r="C203" s="13"/>
      <c r="D203" s="13"/>
      <c r="E203" s="7"/>
    </row>
    <row r="204" spans="1:5">
      <c r="A204" s="7"/>
      <c r="B204" s="13"/>
      <c r="C204" s="13"/>
      <c r="D204" s="13"/>
      <c r="E204" s="7"/>
    </row>
    <row r="205" spans="1:5">
      <c r="A205" s="7"/>
      <c r="B205" s="13"/>
      <c r="C205" s="13"/>
      <c r="D205" s="13"/>
      <c r="E205" s="7"/>
    </row>
    <row r="206" spans="1:5">
      <c r="A206" s="7"/>
      <c r="B206" s="13"/>
      <c r="C206" s="13"/>
      <c r="D206" s="13"/>
      <c r="E206" s="7"/>
    </row>
    <row r="207" spans="1:5">
      <c r="A207" s="7"/>
      <c r="B207" s="13"/>
      <c r="C207" s="13"/>
      <c r="D207" s="13"/>
      <c r="E207" s="7"/>
    </row>
    <row r="208" spans="1:5">
      <c r="A208" s="7"/>
      <c r="B208" s="13"/>
      <c r="C208" s="13"/>
      <c r="D208" s="13"/>
      <c r="E208" s="7"/>
    </row>
    <row r="209" spans="1:5">
      <c r="A209" s="7"/>
      <c r="B209" s="13"/>
      <c r="C209" s="13"/>
      <c r="D209" s="13"/>
      <c r="E209" s="7"/>
    </row>
    <row r="210" spans="1:5">
      <c r="A210" s="7"/>
      <c r="B210" s="13"/>
      <c r="C210" s="13"/>
      <c r="D210" s="13"/>
      <c r="E210" s="7"/>
    </row>
    <row r="211" spans="1:5">
      <c r="A211" s="7"/>
      <c r="B211" s="13"/>
      <c r="C211" s="13"/>
      <c r="D211" s="13"/>
      <c r="E211" s="7"/>
    </row>
    <row r="212" spans="1:5">
      <c r="A212" s="7"/>
      <c r="B212" s="13"/>
      <c r="C212" s="13"/>
      <c r="D212" s="13"/>
      <c r="E212" s="7"/>
    </row>
    <row r="213" spans="1:5">
      <c r="A213" s="7"/>
      <c r="B213" s="13"/>
      <c r="C213" s="13"/>
      <c r="D213" s="13"/>
      <c r="E213" s="7"/>
    </row>
    <row r="214" spans="1:5">
      <c r="A214" s="7"/>
      <c r="B214" s="13"/>
      <c r="C214" s="13"/>
      <c r="D214" s="13"/>
      <c r="E214" s="7"/>
    </row>
    <row r="215" spans="1:5">
      <c r="A215" s="7"/>
      <c r="B215" s="13"/>
      <c r="C215" s="13"/>
      <c r="D215" s="13"/>
      <c r="E215" s="7"/>
    </row>
  </sheetData>
  <customSheetViews>
    <customSheetView guid="{BD8A273F-EBDA-4BF5-9FEF-0F811D076781}" hiddenColumns="1">
      <selection activeCell="D10" sqref="D10"/>
      <pageMargins left="0.2" right="0.15" top="0.54" bottom="0.51" header="0.28999999999999998" footer="0.32"/>
      <pageSetup paperSize="9" scale="83" orientation="landscape" r:id="rId1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7459C945-4CDE-4B11-9340-999C59B3DCDD}" scale="90" hiddenColumns="1">
      <selection activeCell="D21" sqref="D21"/>
      <pageMargins left="0.2" right="0.15" top="0.54" bottom="0.51" header="0.28999999999999998" footer="0.32"/>
      <pageSetup paperSize="9" scale="83" orientation="landscape" r:id="rId2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19015944-8DC3-4198-B28B-DDAFEE7C00D9}" scale="90" showPageBreaks="1" hiddenColumns="1">
      <selection activeCell="D21" sqref="D21"/>
      <pageMargins left="0.2" right="0.15" top="0.54" bottom="0.51" header="0.28999999999999998" footer="0.32"/>
      <pageSetup paperSize="9" scale="83" orientation="landscape" r:id="rId3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F7D79B8D-92A2-4094-827A-AE8F90DE993F}" scale="90" topLeftCell="A16">
      <selection activeCell="B15" sqref="B15"/>
      <pageMargins left="0.2" right="0.15" top="0.54" bottom="0.51" header="0.28999999999999998" footer="0.32"/>
      <pageSetup paperSize="9" scale="84" orientation="landscape" r:id="rId4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9EC9AAF8-31E5-417A-A928-3DBD93AA7952}" scale="90">
      <selection activeCell="E20" sqref="E20"/>
      <pageMargins left="0.2" right="0.15" top="0.54" bottom="0.51" header="0.28999999999999998" footer="0.32"/>
      <pageSetup paperSize="9" scale="84" orientation="landscape" r:id="rId5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42981FEF-5313-4B99-8040-85340FCD82AA}" hiddenColumns="1" topLeftCell="A10">
      <selection activeCell="D10" sqref="D10"/>
      <pageMargins left="0.2" right="0.15" top="0.54" bottom="0.51" header="0.28999999999999998" footer="0.32"/>
      <pageSetup paperSize="9" scale="83" orientation="landscape" r:id="rId6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</customSheetViews>
  <mergeCells count="2">
    <mergeCell ref="A3:E3"/>
    <mergeCell ref="B5:D5"/>
  </mergeCells>
  <phoneticPr fontId="0" type="noConversion"/>
  <pageMargins left="0.2" right="0.15" top="0.54" bottom="0.51" header="0.28999999999999998" footer="0.32"/>
  <pageSetup paperSize="9" scale="83" orientation="landscape" r:id="rId7"/>
  <headerFooter alignWithMargins="0">
    <oddHeader xml:space="preserve">&amp;C&amp;"Arial,Pogrubiony"&amp;18Założenia do analizy finansowej </oddHeader>
    <oddFooter>&amp;CStrona &amp;P z &amp;N&amp;R&amp;A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N34"/>
  <sheetViews>
    <sheetView zoomScaleNormal="100" zoomScaleSheetLayoutView="85" workbookViewId="0">
      <selection activeCell="Y25" sqref="Y25"/>
    </sheetView>
  </sheetViews>
  <sheetFormatPr defaultRowHeight="12.75"/>
  <sheetData>
    <row r="1" spans="1:14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32.25" customHeight="1">
      <c r="A2" s="489" t="s">
        <v>87</v>
      </c>
      <c r="B2" s="489"/>
      <c r="C2" s="489"/>
      <c r="D2" s="489"/>
      <c r="E2" s="489"/>
      <c r="F2" s="489"/>
      <c r="G2" s="489"/>
      <c r="H2" s="73"/>
      <c r="I2" s="73"/>
      <c r="J2" s="73"/>
      <c r="K2" s="73"/>
      <c r="L2" s="73"/>
      <c r="M2" s="73"/>
      <c r="N2" s="73"/>
    </row>
    <row r="3" spans="1:14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4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4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14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4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1:14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1:14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1:14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1:14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1:14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1:14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14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1:14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</row>
    <row r="26" spans="1:14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14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14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</row>
    <row r="31" spans="1:14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1:14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</row>
    <row r="33" spans="1:14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</row>
    <row r="34" spans="1:14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</row>
  </sheetData>
  <customSheetViews>
    <customSheetView guid="{BD8A273F-EBDA-4BF5-9FEF-0F811D076781}" showPageBreaks="1" printArea="1">
      <selection activeCell="F23" sqref="F23"/>
      <pageMargins left="0.75" right="0.75" top="0.4" bottom="1" header="0.24" footer="0.5"/>
      <pageSetup paperSize="9" orientation="landscape" r:id="rId1"/>
      <headerFooter alignWithMargins="0"/>
    </customSheetView>
    <customSheetView guid="{7459C945-4CDE-4B11-9340-999C59B3DCDD}" showPageBreaks="1" printArea="1">
      <selection activeCell="F23" sqref="F23"/>
      <pageMargins left="0.75" right="0.75" top="0.4" bottom="1" header="0.24" footer="0.5"/>
      <pageSetup paperSize="9" orientation="landscape" r:id="rId2"/>
      <headerFooter alignWithMargins="0"/>
    </customSheetView>
    <customSheetView guid="{19015944-8DC3-4198-B28B-DDAFEE7C00D9}" showPageBreaks="1" printArea="1">
      <selection activeCell="F23" sqref="F23"/>
      <pageMargins left="0.75" right="0.75" top="0.4" bottom="1" header="0.24" footer="0.5"/>
      <pageSetup paperSize="9" orientation="landscape" r:id="rId3"/>
      <headerFooter alignWithMargins="0"/>
    </customSheetView>
    <customSheetView guid="{F7D79B8D-92A2-4094-827A-AE8F90DE993F}">
      <selection activeCell="J8" sqref="J8"/>
      <pageMargins left="0.75" right="0.75" top="0.4" bottom="1" header="0.24" footer="0.5"/>
      <pageSetup paperSize="9" orientation="landscape" r:id="rId4"/>
      <headerFooter alignWithMargins="0"/>
    </customSheetView>
    <customSheetView guid="{9EC9AAF8-31E5-417A-A928-3DBD93AA7952}" showPageBreaks="1" printArea="1">
      <selection activeCell="J8" sqref="J8"/>
      <pageMargins left="0.75" right="0.75" top="0.4" bottom="1" header="0.24" footer="0.5"/>
      <pageSetup paperSize="9" orientation="landscape" r:id="rId5"/>
      <headerFooter alignWithMargins="0"/>
    </customSheetView>
    <customSheetView guid="{42981FEF-5313-4B99-8040-85340FCD82AA}" showPageBreaks="1" printArea="1">
      <selection activeCell="F23" sqref="F23"/>
      <pageMargins left="0.75" right="0.75" top="0.4" bottom="1" header="0.24" footer="0.5"/>
      <pageSetup paperSize="9" orientation="landscape" r:id="rId6"/>
      <headerFooter alignWithMargins="0"/>
    </customSheetView>
  </customSheetViews>
  <mergeCells count="1">
    <mergeCell ref="A2:G2"/>
  </mergeCells>
  <phoneticPr fontId="25" type="noConversion"/>
  <pageMargins left="0.75" right="0.75" top="0.4" bottom="1" header="0.24" footer="0.5"/>
  <pageSetup paperSize="9" orientation="landscape" r:id="rId7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F18"/>
  <sheetViews>
    <sheetView zoomScaleNormal="100" workbookViewId="0">
      <selection activeCell="D25" sqref="D25"/>
    </sheetView>
  </sheetViews>
  <sheetFormatPr defaultRowHeight="12.75"/>
  <cols>
    <col min="1" max="1" width="4.85546875" style="1" customWidth="1"/>
    <col min="2" max="2" width="36.7109375" customWidth="1"/>
    <col min="3" max="3" width="15" customWidth="1"/>
    <col min="4" max="4" width="15.5703125" customWidth="1"/>
    <col min="5" max="5" width="15.140625" customWidth="1"/>
  </cols>
  <sheetData>
    <row r="1" spans="1:6" ht="45" customHeight="1" thickBot="1">
      <c r="B1" s="490" t="s">
        <v>23</v>
      </c>
      <c r="C1" s="491"/>
      <c r="D1" s="491"/>
      <c r="E1" s="491"/>
      <c r="F1" s="492"/>
    </row>
    <row r="2" spans="1:6" ht="14.25" customHeight="1">
      <c r="A2"/>
    </row>
    <row r="3" spans="1:6">
      <c r="A3"/>
    </row>
    <row r="4" spans="1:6">
      <c r="A4"/>
    </row>
    <row r="5" spans="1:6">
      <c r="A5"/>
    </row>
    <row r="6" spans="1:6">
      <c r="A6"/>
    </row>
    <row r="7" spans="1:6">
      <c r="A7"/>
    </row>
    <row r="8" spans="1:6">
      <c r="A8"/>
    </row>
    <row r="9" spans="1:6">
      <c r="A9"/>
    </row>
    <row r="10" spans="1:6">
      <c r="A10"/>
    </row>
    <row r="11" spans="1:6">
      <c r="A11"/>
    </row>
    <row r="12" spans="1:6">
      <c r="A12"/>
    </row>
    <row r="13" spans="1:6">
      <c r="A13"/>
    </row>
    <row r="14" spans="1:6">
      <c r="A14"/>
    </row>
    <row r="15" spans="1:6">
      <c r="A15"/>
    </row>
    <row r="16" spans="1:6">
      <c r="A16"/>
    </row>
    <row r="17" spans="1:6">
      <c r="A17" s="81"/>
      <c r="B17" s="270"/>
      <c r="C17" s="270"/>
      <c r="D17" s="270"/>
      <c r="E17" s="270"/>
      <c r="F17" s="270"/>
    </row>
    <row r="18" spans="1:6">
      <c r="A18" s="81"/>
      <c r="B18" s="270"/>
      <c r="C18" s="270"/>
      <c r="D18" s="270"/>
      <c r="E18" s="270"/>
      <c r="F18" s="270"/>
    </row>
  </sheetData>
  <customSheetViews>
    <customSheetView guid="{BD8A273F-EBDA-4BF5-9FEF-0F811D076781}">
      <selection activeCell="L29" sqref="L29"/>
      <pageMargins left="0.75" right="0.75" top="0.51" bottom="1" header="0.32" footer="0.5"/>
      <pageSetup paperSize="9" orientation="landscape" r:id="rId1"/>
      <headerFooter alignWithMargins="0"/>
    </customSheetView>
    <customSheetView guid="{7459C945-4CDE-4B11-9340-999C59B3DCDD}">
      <selection activeCell="L29" sqref="L29"/>
      <pageMargins left="0.75" right="0.75" top="0.51" bottom="1" header="0.32" footer="0.5"/>
      <pageSetup paperSize="9" orientation="landscape" r:id="rId2"/>
      <headerFooter alignWithMargins="0"/>
    </customSheetView>
    <customSheetView guid="{19015944-8DC3-4198-B28B-DDAFEE7C00D9}">
      <selection activeCell="L29" sqref="L29"/>
      <pageMargins left="0.75" right="0.75" top="0.51" bottom="1" header="0.32" footer="0.5"/>
      <pageSetup paperSize="9" orientation="landscape" r:id="rId3"/>
      <headerFooter alignWithMargins="0"/>
    </customSheetView>
    <customSheetView guid="{F7D79B8D-92A2-4094-827A-AE8F90DE993F}">
      <selection activeCell="L29" sqref="L29"/>
      <pageMargins left="0.75" right="0.75" top="0.51" bottom="1" header="0.32" footer="0.5"/>
      <pageSetup paperSize="9" orientation="landscape" r:id="rId4"/>
      <headerFooter alignWithMargins="0"/>
    </customSheetView>
    <customSheetView guid="{9EC9AAF8-31E5-417A-A928-3DBD93AA7952}">
      <selection activeCell="L29" sqref="L29"/>
      <pageMargins left="0.75" right="0.75" top="0.51" bottom="1" header="0.32" footer="0.5"/>
      <pageSetup paperSize="9" orientation="landscape" r:id="rId5"/>
      <headerFooter alignWithMargins="0"/>
    </customSheetView>
    <customSheetView guid="{42981FEF-5313-4B99-8040-85340FCD82AA}">
      <selection activeCell="L29" sqref="L29"/>
      <pageMargins left="0.75" right="0.75" top="0.51" bottom="1" header="0.32" footer="0.5"/>
      <pageSetup paperSize="9" orientation="landscape" r:id="rId6"/>
      <headerFooter alignWithMargins="0"/>
    </customSheetView>
  </customSheetViews>
  <mergeCells count="1">
    <mergeCell ref="B1:F1"/>
  </mergeCells>
  <phoneticPr fontId="0" type="noConversion"/>
  <pageMargins left="0.75" right="0.75" top="0.51" bottom="1" header="0.32" footer="0.5"/>
  <pageSetup paperSize="9" orientation="landscape" r:id="rId7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workbookViewId="0">
      <selection activeCell="H25" sqref="H25"/>
    </sheetView>
  </sheetViews>
  <sheetFormatPr defaultRowHeight="12.75"/>
  <sheetData>
    <row r="1" spans="1:5" ht="45" customHeight="1" thickBot="1">
      <c r="A1" s="490" t="s">
        <v>81</v>
      </c>
      <c r="B1" s="491"/>
      <c r="C1" s="491"/>
      <c r="D1" s="491"/>
      <c r="E1" s="492"/>
    </row>
  </sheetData>
  <customSheetViews>
    <customSheetView guid="{BD8A273F-EBDA-4BF5-9FEF-0F811D076781}">
      <selection activeCell="H25" sqref="H25"/>
      <pageMargins left="0.75" right="0.75" top="0.48" bottom="1" header="0.33" footer="0.5"/>
      <pageSetup paperSize="9" orientation="landscape" r:id="rId1"/>
      <headerFooter alignWithMargins="0"/>
    </customSheetView>
    <customSheetView guid="{7459C945-4CDE-4B11-9340-999C59B3DCDD}">
      <selection activeCell="H25" sqref="H25"/>
      <pageMargins left="0.75" right="0.75" top="0.48" bottom="1" header="0.33" footer="0.5"/>
      <pageSetup paperSize="9" orientation="landscape" r:id="rId2"/>
      <headerFooter alignWithMargins="0"/>
    </customSheetView>
    <customSheetView guid="{19015944-8DC3-4198-B28B-DDAFEE7C00D9}">
      <selection activeCell="H25" sqref="H25"/>
      <pageMargins left="0.75" right="0.75" top="0.48" bottom="1" header="0.33" footer="0.5"/>
      <pageSetup paperSize="9" orientation="landscape" r:id="rId3"/>
      <headerFooter alignWithMargins="0"/>
    </customSheetView>
    <customSheetView guid="{F7D79B8D-92A2-4094-827A-AE8F90DE993F}">
      <selection activeCell="H25" sqref="H25"/>
      <pageMargins left="0.75" right="0.75" top="0.48" bottom="1" header="0.33" footer="0.5"/>
      <pageSetup paperSize="9" orientation="landscape" r:id="rId4"/>
      <headerFooter alignWithMargins="0"/>
    </customSheetView>
    <customSheetView guid="{9EC9AAF8-31E5-417A-A928-3DBD93AA7952}">
      <selection activeCell="H25" sqref="H25"/>
      <pageMargins left="0.75" right="0.75" top="0.48" bottom="1" header="0.33" footer="0.5"/>
      <pageSetup paperSize="9" orientation="landscape" r:id="rId5"/>
      <headerFooter alignWithMargins="0"/>
    </customSheetView>
    <customSheetView guid="{42981FEF-5313-4B99-8040-85340FCD82AA}">
      <selection activeCell="H25" sqref="H25"/>
      <pageMargins left="0.75" right="0.75" top="0.48" bottom="1" header="0.33" footer="0.5"/>
      <pageSetup paperSize="9" orientation="landscape" r:id="rId6"/>
      <headerFooter alignWithMargins="0"/>
    </customSheetView>
  </customSheetViews>
  <mergeCells count="1">
    <mergeCell ref="A1:E1"/>
  </mergeCells>
  <phoneticPr fontId="0" type="noConversion"/>
  <pageMargins left="0.75" right="0.75" top="0.48" bottom="1" header="0.33" footer="0.5"/>
  <pageSetup paperSize="9" orientation="landscape" r:id="rId7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workbookViewId="0">
      <selection activeCell="J25" sqref="J25"/>
    </sheetView>
  </sheetViews>
  <sheetFormatPr defaultRowHeight="12.75"/>
  <sheetData>
    <row r="1" spans="1:5" ht="51" customHeight="1" thickBot="1">
      <c r="A1" s="490" t="s">
        <v>72</v>
      </c>
      <c r="B1" s="491"/>
      <c r="C1" s="491"/>
      <c r="D1" s="491"/>
      <c r="E1" s="492"/>
    </row>
  </sheetData>
  <customSheetViews>
    <customSheetView guid="{BD8A273F-EBDA-4BF5-9FEF-0F811D076781}">
      <selection activeCell="J25" sqref="J25"/>
      <pageMargins left="0.75" right="0.75" top="0.53" bottom="1" header="0.28999999999999998" footer="0.5"/>
      <pageSetup paperSize="9" orientation="landscape" r:id="rId1"/>
      <headerFooter alignWithMargins="0"/>
    </customSheetView>
    <customSheetView guid="{7459C945-4CDE-4B11-9340-999C59B3DCDD}">
      <selection activeCell="J25" sqref="J25"/>
      <pageMargins left="0.75" right="0.75" top="0.53" bottom="1" header="0.28999999999999998" footer="0.5"/>
      <pageSetup paperSize="9" orientation="landscape" r:id="rId2"/>
      <headerFooter alignWithMargins="0"/>
    </customSheetView>
    <customSheetView guid="{19015944-8DC3-4198-B28B-DDAFEE7C00D9}">
      <selection activeCell="J25" sqref="J25"/>
      <pageMargins left="0.75" right="0.75" top="0.53" bottom="1" header="0.28999999999999998" footer="0.5"/>
      <pageSetup paperSize="9" orientation="landscape" r:id="rId3"/>
      <headerFooter alignWithMargins="0"/>
    </customSheetView>
    <customSheetView guid="{F7D79B8D-92A2-4094-827A-AE8F90DE993F}">
      <selection activeCell="P34" sqref="P34"/>
      <pageMargins left="0.75" right="0.75" top="0.53" bottom="1" header="0.28999999999999998" footer="0.5"/>
      <pageSetup paperSize="9" orientation="landscape" r:id="rId4"/>
      <headerFooter alignWithMargins="0"/>
    </customSheetView>
    <customSheetView guid="{9EC9AAF8-31E5-417A-A928-3DBD93AA7952}">
      <selection activeCell="P34" sqref="P34"/>
      <pageMargins left="0.75" right="0.75" top="0.53" bottom="1" header="0.28999999999999998" footer="0.5"/>
      <pageSetup paperSize="9" orientation="landscape" r:id="rId5"/>
      <headerFooter alignWithMargins="0"/>
    </customSheetView>
    <customSheetView guid="{42981FEF-5313-4B99-8040-85340FCD82AA}">
      <selection activeCell="J25" sqref="J25"/>
      <pageMargins left="0.75" right="0.75" top="0.53" bottom="1" header="0.28999999999999998" footer="0.5"/>
      <pageSetup paperSize="9" orientation="landscape" r:id="rId6"/>
      <headerFooter alignWithMargins="0"/>
    </customSheetView>
  </customSheetViews>
  <mergeCells count="1">
    <mergeCell ref="A1:E1"/>
  </mergeCells>
  <phoneticPr fontId="0" type="noConversion"/>
  <pageMargins left="0.75" right="0.75" top="0.53" bottom="1" header="0.28999999999999998" footer="0.5"/>
  <pageSetup paperSize="9" orientation="landscape" r:id="rId7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1"/>
  <sheetViews>
    <sheetView workbookViewId="0">
      <selection activeCell="C6" sqref="C6"/>
    </sheetView>
  </sheetViews>
  <sheetFormatPr defaultRowHeight="12.75"/>
  <sheetData>
    <row r="1" spans="1:7" ht="45" customHeight="1" thickBot="1">
      <c r="A1" s="490" t="s">
        <v>92</v>
      </c>
      <c r="B1" s="491"/>
      <c r="C1" s="491"/>
      <c r="D1" s="491"/>
      <c r="E1" s="491"/>
      <c r="F1" s="491"/>
      <c r="G1" s="492"/>
    </row>
  </sheetData>
  <customSheetViews>
    <customSheetView guid="{BD8A273F-EBDA-4BF5-9FEF-0F811D076781}">
      <selection activeCell="C6" sqref="C6"/>
      <pageMargins left="0.75" right="0.75" top="0.64" bottom="1" header="0.35" footer="0.5"/>
      <pageSetup paperSize="9" orientation="landscape" r:id="rId1"/>
      <headerFooter alignWithMargins="0"/>
    </customSheetView>
    <customSheetView guid="{7459C945-4CDE-4B11-9340-999C59B3DCDD}">
      <selection activeCell="C6" sqref="C6"/>
      <pageMargins left="0.75" right="0.75" top="0.64" bottom="1" header="0.35" footer="0.5"/>
      <pageSetup paperSize="9" orientation="landscape" r:id="rId2"/>
      <headerFooter alignWithMargins="0"/>
    </customSheetView>
    <customSheetView guid="{19015944-8DC3-4198-B28B-DDAFEE7C00D9}">
      <selection activeCell="C6" sqref="C6"/>
      <pageMargins left="0.75" right="0.75" top="0.64" bottom="1" header="0.35" footer="0.5"/>
      <pageSetup paperSize="9" orientation="landscape" r:id="rId3"/>
      <headerFooter alignWithMargins="0"/>
    </customSheetView>
    <customSheetView guid="{F7D79B8D-92A2-4094-827A-AE8F90DE993F}">
      <selection activeCell="C6" sqref="C6"/>
      <pageMargins left="0.75" right="0.75" top="0.64" bottom="1" header="0.35" footer="0.5"/>
      <pageSetup paperSize="9" orientation="landscape" r:id="rId4"/>
      <headerFooter alignWithMargins="0"/>
    </customSheetView>
    <customSheetView guid="{9EC9AAF8-31E5-417A-A928-3DBD93AA7952}">
      <selection activeCell="C6" sqref="C6"/>
      <pageMargins left="0.75" right="0.75" top="0.64" bottom="1" header="0.35" footer="0.5"/>
      <pageSetup paperSize="9" orientation="landscape" r:id="rId5"/>
      <headerFooter alignWithMargins="0"/>
    </customSheetView>
    <customSheetView guid="{42981FEF-5313-4B99-8040-85340FCD82AA}">
      <selection activeCell="C6" sqref="C6"/>
      <pageMargins left="0.75" right="0.75" top="0.64" bottom="1" header="0.35" footer="0.5"/>
      <pageSetup paperSize="9" orientation="landscape" r:id="rId6"/>
      <headerFooter alignWithMargins="0"/>
    </customSheetView>
  </customSheetViews>
  <mergeCells count="1">
    <mergeCell ref="A1:G1"/>
  </mergeCells>
  <phoneticPr fontId="0" type="noConversion"/>
  <pageMargins left="0.75" right="0.75" top="0.64" bottom="1" header="0.35" footer="0.5"/>
  <pageSetup paperSize="9" orientation="landscape" r:id="rId7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workbookViewId="0">
      <selection activeCell="Q36" sqref="Q36"/>
    </sheetView>
  </sheetViews>
  <sheetFormatPr defaultRowHeight="12.75"/>
  <sheetData>
    <row r="1" spans="1:5" ht="45" customHeight="1" thickBot="1">
      <c r="A1" s="490" t="s">
        <v>82</v>
      </c>
      <c r="B1" s="491"/>
      <c r="C1" s="491"/>
      <c r="D1" s="491"/>
      <c r="E1" s="492"/>
    </row>
  </sheetData>
  <customSheetViews>
    <customSheetView guid="{BD8A273F-EBDA-4BF5-9FEF-0F811D076781}">
      <selection activeCell="Q36" sqref="Q36"/>
      <pageMargins left="0.75" right="0.75" top="0.54" bottom="1" header="0.34" footer="0.5"/>
      <pageSetup paperSize="9" orientation="landscape" r:id="rId1"/>
      <headerFooter alignWithMargins="0"/>
    </customSheetView>
    <customSheetView guid="{7459C945-4CDE-4B11-9340-999C59B3DCDD}">
      <selection activeCell="Q36" sqref="Q36"/>
      <pageMargins left="0.75" right="0.75" top="0.54" bottom="1" header="0.34" footer="0.5"/>
      <pageSetup paperSize="9" orientation="landscape" r:id="rId2"/>
      <headerFooter alignWithMargins="0"/>
    </customSheetView>
    <customSheetView guid="{19015944-8DC3-4198-B28B-DDAFEE7C00D9}">
      <selection activeCell="Q36" sqref="Q36"/>
      <pageMargins left="0.75" right="0.75" top="0.54" bottom="1" header="0.34" footer="0.5"/>
      <pageSetup paperSize="9" orientation="landscape" r:id="rId3"/>
      <headerFooter alignWithMargins="0"/>
    </customSheetView>
    <customSheetView guid="{F7D79B8D-92A2-4094-827A-AE8F90DE993F}">
      <selection activeCell="Q36" sqref="Q36"/>
      <pageMargins left="0.75" right="0.75" top="0.54" bottom="1" header="0.34" footer="0.5"/>
      <pageSetup paperSize="9" orientation="landscape" r:id="rId4"/>
      <headerFooter alignWithMargins="0"/>
    </customSheetView>
    <customSheetView guid="{9EC9AAF8-31E5-417A-A928-3DBD93AA7952}">
      <selection activeCell="Q36" sqref="Q36"/>
      <pageMargins left="0.75" right="0.75" top="0.54" bottom="1" header="0.34" footer="0.5"/>
      <pageSetup paperSize="9" orientation="landscape" r:id="rId5"/>
      <headerFooter alignWithMargins="0"/>
    </customSheetView>
    <customSheetView guid="{42981FEF-5313-4B99-8040-85340FCD82AA}">
      <selection activeCell="Q36" sqref="Q36"/>
      <pageMargins left="0.75" right="0.75" top="0.54" bottom="1" header="0.34" footer="0.5"/>
      <pageSetup paperSize="9" orientation="landscape" r:id="rId6"/>
      <headerFooter alignWithMargins="0"/>
    </customSheetView>
  </customSheetViews>
  <mergeCells count="1">
    <mergeCell ref="A1:E1"/>
  </mergeCells>
  <phoneticPr fontId="0" type="noConversion"/>
  <pageMargins left="0.75" right="0.75" top="0.54" bottom="1" header="0.34" footer="0.5"/>
  <pageSetup paperSize="9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workbookViewId="0">
      <selection activeCell="X37" sqref="X37"/>
    </sheetView>
  </sheetViews>
  <sheetFormatPr defaultRowHeight="12.75"/>
  <sheetData>
    <row r="1" spans="1:5" ht="40.5" customHeight="1" thickBot="1">
      <c r="A1" s="490" t="s">
        <v>52</v>
      </c>
      <c r="B1" s="491"/>
      <c r="C1" s="491"/>
      <c r="D1" s="491"/>
      <c r="E1" s="492"/>
    </row>
  </sheetData>
  <mergeCells count="1">
    <mergeCell ref="A1:E1"/>
  </mergeCells>
  <pageMargins left="0.75" right="0.75" top="0.56000000000000005" bottom="1" header="0.36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E49"/>
  <sheetViews>
    <sheetView topLeftCell="A21" zoomScale="90" zoomScaleNormal="90" zoomScaleSheetLayoutView="90" workbookViewId="0">
      <selection activeCell="C43" sqref="C43"/>
    </sheetView>
  </sheetViews>
  <sheetFormatPr defaultRowHeight="12.75"/>
  <cols>
    <col min="1" max="1" width="4.28515625" customWidth="1"/>
    <col min="2" max="2" width="47.28515625" customWidth="1"/>
    <col min="3" max="4" width="15.5703125" customWidth="1"/>
    <col min="5" max="5" width="15.85546875" customWidth="1"/>
    <col min="6" max="17" width="15.5703125" customWidth="1"/>
    <col min="18" max="16384" width="9.140625" style="73"/>
  </cols>
  <sheetData>
    <row r="1" spans="1:57" s="50" customFormat="1">
      <c r="A1" s="28" t="s">
        <v>389</v>
      </c>
      <c r="B1" s="28"/>
      <c r="C1" s="28"/>
      <c r="D1" s="28"/>
      <c r="E1" s="28"/>
      <c r="F1" s="28"/>
      <c r="K1" s="31"/>
      <c r="L1" s="31"/>
      <c r="M1" s="31"/>
      <c r="N1" s="31"/>
      <c r="O1" s="31"/>
      <c r="P1" s="31"/>
      <c r="Q1" s="31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</row>
    <row r="2" spans="1:57" s="69" customFormat="1">
      <c r="A2" s="81"/>
      <c r="B2" s="8"/>
      <c r="C2" s="32"/>
      <c r="D2" s="450" t="s">
        <v>364</v>
      </c>
      <c r="E2" s="451"/>
      <c r="F2" s="451"/>
      <c r="G2" s="451"/>
      <c r="H2" s="451"/>
      <c r="I2" s="451"/>
      <c r="J2" s="452"/>
      <c r="K2" s="32"/>
      <c r="L2" s="32"/>
      <c r="M2" s="32"/>
      <c r="N2" s="32"/>
      <c r="O2" s="32"/>
      <c r="P2" s="32"/>
      <c r="Q2" s="32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</row>
    <row r="3" spans="1:57">
      <c r="A3" s="29" t="s">
        <v>28</v>
      </c>
      <c r="B3" s="51" t="s">
        <v>29</v>
      </c>
      <c r="C3" s="33" t="s">
        <v>30</v>
      </c>
      <c r="D3" s="33" t="s">
        <v>30</v>
      </c>
      <c r="E3" s="33" t="s">
        <v>30</v>
      </c>
      <c r="F3" s="33" t="s">
        <v>30</v>
      </c>
      <c r="G3" s="33" t="s">
        <v>30</v>
      </c>
      <c r="H3" s="33" t="s">
        <v>30</v>
      </c>
      <c r="I3" s="33" t="s">
        <v>30</v>
      </c>
      <c r="J3" s="33" t="s">
        <v>30</v>
      </c>
      <c r="K3" s="33" t="s">
        <v>30</v>
      </c>
      <c r="L3" s="33" t="s">
        <v>30</v>
      </c>
      <c r="M3" s="33" t="s">
        <v>30</v>
      </c>
      <c r="N3" s="33" t="s">
        <v>30</v>
      </c>
      <c r="O3" s="33" t="s">
        <v>30</v>
      </c>
      <c r="P3" s="33" t="s">
        <v>30</v>
      </c>
      <c r="Q3" s="33" t="s">
        <v>30</v>
      </c>
    </row>
    <row r="4" spans="1:57" s="69" customFormat="1" ht="25.5">
      <c r="A4" s="350" t="s">
        <v>32</v>
      </c>
      <c r="B4" s="351" t="s">
        <v>93</v>
      </c>
      <c r="C4" s="352">
        <f>SUM(C5:C8)</f>
        <v>0</v>
      </c>
      <c r="D4" s="352">
        <f t="shared" ref="D4:Q4" si="0">SUM(D5:D8)</f>
        <v>0</v>
      </c>
      <c r="E4" s="352">
        <f t="shared" si="0"/>
        <v>0</v>
      </c>
      <c r="F4" s="352">
        <f t="shared" si="0"/>
        <v>0</v>
      </c>
      <c r="G4" s="352">
        <f t="shared" si="0"/>
        <v>0</v>
      </c>
      <c r="H4" s="352">
        <f t="shared" si="0"/>
        <v>0</v>
      </c>
      <c r="I4" s="352">
        <f t="shared" si="0"/>
        <v>0</v>
      </c>
      <c r="J4" s="352">
        <f t="shared" si="0"/>
        <v>0</v>
      </c>
      <c r="K4" s="352">
        <f t="shared" si="0"/>
        <v>0</v>
      </c>
      <c r="L4" s="352">
        <f t="shared" si="0"/>
        <v>0</v>
      </c>
      <c r="M4" s="352">
        <f t="shared" si="0"/>
        <v>0</v>
      </c>
      <c r="N4" s="352">
        <f t="shared" si="0"/>
        <v>0</v>
      </c>
      <c r="O4" s="352">
        <f t="shared" si="0"/>
        <v>0</v>
      </c>
      <c r="P4" s="352">
        <f t="shared" si="0"/>
        <v>0</v>
      </c>
      <c r="Q4" s="352">
        <f t="shared" si="0"/>
        <v>0</v>
      </c>
    </row>
    <row r="5" spans="1:57" s="50" customFormat="1">
      <c r="A5" s="350"/>
      <c r="B5" s="353" t="s">
        <v>370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</row>
    <row r="6" spans="1:57" s="69" customFormat="1">
      <c r="A6" s="350"/>
      <c r="B6" s="353" t="s">
        <v>371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</row>
    <row r="7" spans="1:57" s="82" customFormat="1">
      <c r="A7" s="350"/>
      <c r="B7" s="353" t="s">
        <v>372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57" s="69" customFormat="1">
      <c r="A8" s="350"/>
      <c r="B8" s="353" t="s">
        <v>373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</row>
    <row r="9" spans="1:57" s="356" customFormat="1" ht="25.5">
      <c r="A9" s="354" t="s">
        <v>374</v>
      </c>
      <c r="B9" s="355" t="s">
        <v>375</v>
      </c>
      <c r="C9" s="352">
        <f>SUM(C10:C13)</f>
        <v>0</v>
      </c>
      <c r="D9" s="352">
        <f t="shared" ref="D9:Q9" si="1">SUM(D10:D13)</f>
        <v>0</v>
      </c>
      <c r="E9" s="352">
        <f t="shared" si="1"/>
        <v>0</v>
      </c>
      <c r="F9" s="352">
        <f t="shared" si="1"/>
        <v>0</v>
      </c>
      <c r="G9" s="352">
        <f t="shared" si="1"/>
        <v>0</v>
      </c>
      <c r="H9" s="352">
        <f t="shared" si="1"/>
        <v>0</v>
      </c>
      <c r="I9" s="352">
        <f t="shared" si="1"/>
        <v>0</v>
      </c>
      <c r="J9" s="352">
        <f t="shared" si="1"/>
        <v>0</v>
      </c>
      <c r="K9" s="352">
        <f t="shared" si="1"/>
        <v>0</v>
      </c>
      <c r="L9" s="352">
        <f t="shared" si="1"/>
        <v>0</v>
      </c>
      <c r="M9" s="352">
        <f t="shared" si="1"/>
        <v>0</v>
      </c>
      <c r="N9" s="352">
        <f t="shared" si="1"/>
        <v>0</v>
      </c>
      <c r="O9" s="352">
        <f t="shared" si="1"/>
        <v>0</v>
      </c>
      <c r="P9" s="352">
        <f t="shared" si="1"/>
        <v>0</v>
      </c>
      <c r="Q9" s="352">
        <f t="shared" si="1"/>
        <v>0</v>
      </c>
    </row>
    <row r="10" spans="1:57" s="74" customFormat="1">
      <c r="A10" s="350"/>
      <c r="B10" s="353" t="s">
        <v>376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57">
      <c r="A11" s="350"/>
      <c r="B11" s="353" t="s">
        <v>377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57">
      <c r="A12" s="350"/>
      <c r="B12" s="353" t="s">
        <v>378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57">
      <c r="A13" s="350"/>
      <c r="B13" s="353" t="s">
        <v>379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57">
      <c r="A14" s="2"/>
      <c r="B14" s="357" t="s">
        <v>152</v>
      </c>
      <c r="C14" s="358">
        <f>C5+C6+C10+C11</f>
        <v>0</v>
      </c>
      <c r="D14" s="358">
        <f t="shared" ref="D14:Q14" si="2">D5+D6+D10+D11</f>
        <v>0</v>
      </c>
      <c r="E14" s="358">
        <f t="shared" si="2"/>
        <v>0</v>
      </c>
      <c r="F14" s="358">
        <f t="shared" si="2"/>
        <v>0</v>
      </c>
      <c r="G14" s="358">
        <f t="shared" si="2"/>
        <v>0</v>
      </c>
      <c r="H14" s="358">
        <f t="shared" si="2"/>
        <v>0</v>
      </c>
      <c r="I14" s="358">
        <f t="shared" si="2"/>
        <v>0</v>
      </c>
      <c r="J14" s="358">
        <f t="shared" si="2"/>
        <v>0</v>
      </c>
      <c r="K14" s="358">
        <f t="shared" si="2"/>
        <v>0</v>
      </c>
      <c r="L14" s="358">
        <f t="shared" si="2"/>
        <v>0</v>
      </c>
      <c r="M14" s="358">
        <f t="shared" si="2"/>
        <v>0</v>
      </c>
      <c r="N14" s="358">
        <f t="shared" si="2"/>
        <v>0</v>
      </c>
      <c r="O14" s="358">
        <f t="shared" si="2"/>
        <v>0</v>
      </c>
      <c r="P14" s="358">
        <f t="shared" si="2"/>
        <v>0</v>
      </c>
      <c r="Q14" s="358">
        <f t="shared" si="2"/>
        <v>0</v>
      </c>
    </row>
    <row r="15" spans="1:57">
      <c r="A15" s="2"/>
      <c r="B15" s="357" t="s">
        <v>153</v>
      </c>
      <c r="C15" s="358">
        <f>C7+C8+C12+C13</f>
        <v>0</v>
      </c>
      <c r="D15" s="358">
        <f t="shared" ref="D15:Q15" si="3">D7+D8+D12+D13</f>
        <v>0</v>
      </c>
      <c r="E15" s="358">
        <f t="shared" si="3"/>
        <v>0</v>
      </c>
      <c r="F15" s="358">
        <f t="shared" si="3"/>
        <v>0</v>
      </c>
      <c r="G15" s="358">
        <f t="shared" si="3"/>
        <v>0</v>
      </c>
      <c r="H15" s="358">
        <f t="shared" si="3"/>
        <v>0</v>
      </c>
      <c r="I15" s="358">
        <f t="shared" si="3"/>
        <v>0</v>
      </c>
      <c r="J15" s="358">
        <f t="shared" si="3"/>
        <v>0</v>
      </c>
      <c r="K15" s="358">
        <f t="shared" si="3"/>
        <v>0</v>
      </c>
      <c r="L15" s="358">
        <f t="shared" si="3"/>
        <v>0</v>
      </c>
      <c r="M15" s="358">
        <f t="shared" si="3"/>
        <v>0</v>
      </c>
      <c r="N15" s="358">
        <f t="shared" si="3"/>
        <v>0</v>
      </c>
      <c r="O15" s="358">
        <f t="shared" si="3"/>
        <v>0</v>
      </c>
      <c r="P15" s="358">
        <f t="shared" si="3"/>
        <v>0</v>
      </c>
      <c r="Q15" s="358">
        <f t="shared" si="3"/>
        <v>0</v>
      </c>
    </row>
    <row r="16" spans="1:57" ht="25.5">
      <c r="A16" s="15"/>
      <c r="B16" s="359" t="s">
        <v>380</v>
      </c>
      <c r="C16" s="360">
        <f>C14+C15</f>
        <v>0</v>
      </c>
      <c r="D16" s="360">
        <f t="shared" ref="D16:Q16" si="4">D14+D15</f>
        <v>0</v>
      </c>
      <c r="E16" s="360">
        <f t="shared" si="4"/>
        <v>0</v>
      </c>
      <c r="F16" s="360">
        <f t="shared" si="4"/>
        <v>0</v>
      </c>
      <c r="G16" s="360">
        <f t="shared" si="4"/>
        <v>0</v>
      </c>
      <c r="H16" s="360">
        <f t="shared" si="4"/>
        <v>0</v>
      </c>
      <c r="I16" s="360">
        <f t="shared" si="4"/>
        <v>0</v>
      </c>
      <c r="J16" s="360">
        <f t="shared" si="4"/>
        <v>0</v>
      </c>
      <c r="K16" s="360">
        <f t="shared" si="4"/>
        <v>0</v>
      </c>
      <c r="L16" s="360">
        <f t="shared" si="4"/>
        <v>0</v>
      </c>
      <c r="M16" s="360">
        <f t="shared" si="4"/>
        <v>0</v>
      </c>
      <c r="N16" s="360">
        <f t="shared" si="4"/>
        <v>0</v>
      </c>
      <c r="O16" s="360">
        <f t="shared" si="4"/>
        <v>0</v>
      </c>
      <c r="P16" s="360">
        <f t="shared" si="4"/>
        <v>0</v>
      </c>
      <c r="Q16" s="360">
        <f t="shared" si="4"/>
        <v>0</v>
      </c>
    </row>
    <row r="17" spans="1:57" s="72" customFormat="1">
      <c r="A17" s="26"/>
      <c r="B17" s="8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</row>
    <row r="18" spans="1:57" s="50" customFormat="1">
      <c r="A18" s="28" t="s">
        <v>95</v>
      </c>
      <c r="B18" s="27"/>
      <c r="C18" s="30"/>
      <c r="D18" s="453" t="s">
        <v>365</v>
      </c>
      <c r="E18" s="448"/>
      <c r="F18" s="448"/>
      <c r="G18" s="449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</row>
    <row r="19" spans="1:57" s="69" customFormat="1">
      <c r="A19" s="81"/>
      <c r="B19" s="8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</row>
    <row r="20" spans="1:57" s="82" customFormat="1">
      <c r="A20" s="29" t="s">
        <v>28</v>
      </c>
      <c r="B20" s="51" t="s">
        <v>29</v>
      </c>
      <c r="C20" s="33" t="s">
        <v>30</v>
      </c>
      <c r="D20" s="33" t="s">
        <v>30</v>
      </c>
      <c r="E20" s="33" t="s">
        <v>30</v>
      </c>
      <c r="F20" s="33" t="s">
        <v>30</v>
      </c>
      <c r="G20" s="33" t="s">
        <v>30</v>
      </c>
      <c r="H20" s="33" t="s">
        <v>30</v>
      </c>
      <c r="I20" s="33" t="s">
        <v>30</v>
      </c>
      <c r="J20" s="33" t="s">
        <v>30</v>
      </c>
      <c r="K20" s="33" t="s">
        <v>30</v>
      </c>
      <c r="L20" s="33" t="s">
        <v>30</v>
      </c>
      <c r="M20" s="33" t="s">
        <v>30</v>
      </c>
      <c r="N20" s="33" t="s">
        <v>30</v>
      </c>
      <c r="O20" s="33" t="s">
        <v>30</v>
      </c>
      <c r="P20" s="33" t="s">
        <v>30</v>
      </c>
      <c r="Q20" s="33" t="s">
        <v>30</v>
      </c>
    </row>
    <row r="21" spans="1:57" s="69" customFormat="1">
      <c r="A21" s="4"/>
      <c r="B21" s="56" t="s">
        <v>78</v>
      </c>
      <c r="C21" s="39">
        <f>SUM(C22:C23)</f>
        <v>0</v>
      </c>
      <c r="D21" s="39">
        <f t="shared" ref="D21:Q21" si="5">SUM(D22:D23)</f>
        <v>0</v>
      </c>
      <c r="E21" s="39">
        <f t="shared" si="5"/>
        <v>0</v>
      </c>
      <c r="F21" s="39">
        <f t="shared" si="5"/>
        <v>0</v>
      </c>
      <c r="G21" s="39">
        <f t="shared" si="5"/>
        <v>0</v>
      </c>
      <c r="H21" s="39">
        <f t="shared" si="5"/>
        <v>0</v>
      </c>
      <c r="I21" s="39">
        <f t="shared" si="5"/>
        <v>0</v>
      </c>
      <c r="J21" s="39">
        <f t="shared" si="5"/>
        <v>0</v>
      </c>
      <c r="K21" s="39">
        <f t="shared" si="5"/>
        <v>0</v>
      </c>
      <c r="L21" s="39">
        <f t="shared" si="5"/>
        <v>0</v>
      </c>
      <c r="M21" s="39">
        <f t="shared" si="5"/>
        <v>0</v>
      </c>
      <c r="N21" s="39">
        <f t="shared" si="5"/>
        <v>0</v>
      </c>
      <c r="O21" s="39">
        <f t="shared" si="5"/>
        <v>0</v>
      </c>
      <c r="P21" s="39">
        <f t="shared" si="5"/>
        <v>0</v>
      </c>
      <c r="Q21" s="39">
        <f t="shared" si="5"/>
        <v>0</v>
      </c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</row>
    <row r="22" spans="1:57" s="74" customFormat="1">
      <c r="A22" s="5"/>
      <c r="B22" s="5" t="s">
        <v>96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57" s="74" customFormat="1">
      <c r="A23" s="5"/>
      <c r="B23" s="5" t="s">
        <v>97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380"/>
    </row>
    <row r="24" spans="1:57" s="72" customFormat="1">
      <c r="A24" s="26"/>
      <c r="B24" s="8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</row>
    <row r="25" spans="1:57" s="50" customFormat="1">
      <c r="A25" s="28" t="s">
        <v>98</v>
      </c>
      <c r="B25" s="27"/>
      <c r="C25" s="30"/>
      <c r="D25" s="447" t="s">
        <v>365</v>
      </c>
      <c r="E25" s="448"/>
      <c r="F25" s="448"/>
      <c r="G25" s="449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</row>
    <row r="26" spans="1:57" s="70" customFormat="1">
      <c r="A26" s="29" t="s">
        <v>28</v>
      </c>
      <c r="B26" s="51" t="s">
        <v>29</v>
      </c>
      <c r="C26" s="33" t="s">
        <v>30</v>
      </c>
      <c r="D26" s="33" t="s">
        <v>30</v>
      </c>
      <c r="E26" s="33" t="s">
        <v>30</v>
      </c>
      <c r="F26" s="33" t="s">
        <v>30</v>
      </c>
      <c r="G26" s="33" t="s">
        <v>30</v>
      </c>
      <c r="H26" s="33" t="s">
        <v>30</v>
      </c>
      <c r="I26" s="33" t="s">
        <v>30</v>
      </c>
      <c r="J26" s="33" t="s">
        <v>30</v>
      </c>
      <c r="K26" s="33" t="s">
        <v>30</v>
      </c>
      <c r="L26" s="33" t="s">
        <v>30</v>
      </c>
      <c r="M26" s="33" t="s">
        <v>30</v>
      </c>
      <c r="N26" s="33" t="s">
        <v>30</v>
      </c>
      <c r="O26" s="33" t="s">
        <v>30</v>
      </c>
      <c r="P26" s="33" t="s">
        <v>30</v>
      </c>
      <c r="Q26" s="33" t="s">
        <v>30</v>
      </c>
    </row>
    <row r="27" spans="1:57" s="72" customFormat="1">
      <c r="A27" s="15" t="s">
        <v>31</v>
      </c>
      <c r="B27" s="55" t="s">
        <v>89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</row>
    <row r="28" spans="1:57" s="72" customFormat="1">
      <c r="A28" s="4" t="s">
        <v>33</v>
      </c>
      <c r="B28" s="116" t="s">
        <v>114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</row>
    <row r="29" spans="1:57" s="72" customFormat="1">
      <c r="A29" s="4" t="s">
        <v>36</v>
      </c>
      <c r="B29" s="56" t="s">
        <v>38</v>
      </c>
      <c r="C29" s="39">
        <f>SUM(C30:C37)</f>
        <v>0</v>
      </c>
      <c r="D29" s="39">
        <f t="shared" ref="D29:Q29" si="6">SUM(D30:D37)</f>
        <v>0</v>
      </c>
      <c r="E29" s="39">
        <f t="shared" si="6"/>
        <v>0</v>
      </c>
      <c r="F29" s="39">
        <f t="shared" si="6"/>
        <v>0</v>
      </c>
      <c r="G29" s="39">
        <f t="shared" si="6"/>
        <v>0</v>
      </c>
      <c r="H29" s="39">
        <f t="shared" si="6"/>
        <v>0</v>
      </c>
      <c r="I29" s="39">
        <f t="shared" si="6"/>
        <v>0</v>
      </c>
      <c r="J29" s="39">
        <f t="shared" si="6"/>
        <v>0</v>
      </c>
      <c r="K29" s="39">
        <f t="shared" si="6"/>
        <v>0</v>
      </c>
      <c r="L29" s="39">
        <f t="shared" si="6"/>
        <v>0</v>
      </c>
      <c r="M29" s="39">
        <f t="shared" si="6"/>
        <v>0</v>
      </c>
      <c r="N29" s="39">
        <f t="shared" si="6"/>
        <v>0</v>
      </c>
      <c r="O29" s="39">
        <f t="shared" si="6"/>
        <v>0</v>
      </c>
      <c r="P29" s="39">
        <f t="shared" si="6"/>
        <v>0</v>
      </c>
      <c r="Q29" s="39">
        <f t="shared" si="6"/>
        <v>0</v>
      </c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</row>
    <row r="30" spans="1:57" s="72" customFormat="1">
      <c r="A30" s="4"/>
      <c r="B30" s="54" t="s">
        <v>39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</row>
    <row r="31" spans="1:57" s="72" customFormat="1">
      <c r="A31" s="4"/>
      <c r="B31" s="5" t="s">
        <v>40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</row>
    <row r="32" spans="1:57" s="72" customFormat="1">
      <c r="A32" s="4"/>
      <c r="B32" s="5" t="s">
        <v>41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</row>
    <row r="33" spans="1:57" s="72" customFormat="1">
      <c r="A33" s="4"/>
      <c r="B33" s="5" t="s">
        <v>42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</row>
    <row r="34" spans="1:57" s="72" customFormat="1">
      <c r="A34" s="4"/>
      <c r="B34" s="5" t="s">
        <v>43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</row>
    <row r="35" spans="1:57" s="72" customFormat="1">
      <c r="A35" s="4"/>
      <c r="B35" s="5" t="s">
        <v>44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</row>
    <row r="36" spans="1:57" s="72" customFormat="1">
      <c r="A36" s="24"/>
      <c r="B36" s="5" t="s">
        <v>45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</row>
    <row r="37" spans="1:57" s="72" customFormat="1">
      <c r="A37" s="24"/>
      <c r="B37" s="6" t="s">
        <v>46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</row>
    <row r="38" spans="1:57" s="72" customFormat="1">
      <c r="A38" s="26"/>
      <c r="B38" s="57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</row>
    <row r="39" spans="1:57" s="50" customFormat="1">
      <c r="A39" s="28" t="s">
        <v>103</v>
      </c>
      <c r="B39" s="27"/>
      <c r="C39" s="115"/>
      <c r="D39" s="115"/>
      <c r="E39" s="344" t="s">
        <v>367</v>
      </c>
      <c r="F39" s="345"/>
      <c r="G39" s="345"/>
      <c r="H39" s="346"/>
      <c r="I39" s="376"/>
      <c r="J39" s="377"/>
      <c r="K39" s="31"/>
      <c r="L39" s="31"/>
      <c r="M39" s="31"/>
      <c r="N39" s="31"/>
      <c r="O39" s="31"/>
      <c r="P39" s="31"/>
      <c r="Q39" s="31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</row>
    <row r="40" spans="1:57" s="72" customFormat="1">
      <c r="A40" s="25"/>
      <c r="B40" s="8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</row>
    <row r="41" spans="1:57" s="70" customFormat="1">
      <c r="A41" s="29" t="s">
        <v>28</v>
      </c>
      <c r="B41" s="51" t="s">
        <v>29</v>
      </c>
      <c r="C41" s="33" t="s">
        <v>30</v>
      </c>
      <c r="D41" s="33" t="s">
        <v>30</v>
      </c>
      <c r="E41" s="33" t="s">
        <v>30</v>
      </c>
      <c r="F41" s="33" t="s">
        <v>30</v>
      </c>
      <c r="G41" s="33" t="s">
        <v>30</v>
      </c>
      <c r="H41" s="33" t="s">
        <v>30</v>
      </c>
      <c r="I41" s="33" t="s">
        <v>30</v>
      </c>
      <c r="J41" s="33" t="s">
        <v>30</v>
      </c>
      <c r="K41" s="33" t="s">
        <v>30</v>
      </c>
      <c r="L41" s="33" t="s">
        <v>30</v>
      </c>
      <c r="M41" s="33" t="s">
        <v>30</v>
      </c>
      <c r="N41" s="33" t="s">
        <v>30</v>
      </c>
      <c r="O41" s="33" t="s">
        <v>30</v>
      </c>
      <c r="P41" s="33" t="s">
        <v>30</v>
      </c>
      <c r="Q41" s="33" t="s">
        <v>30</v>
      </c>
    </row>
    <row r="42" spans="1:57" s="72" customFormat="1">
      <c r="A42" s="15" t="s">
        <v>31</v>
      </c>
      <c r="B42" s="59" t="s">
        <v>21</v>
      </c>
      <c r="C42" s="78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</row>
    <row r="43" spans="1:57" s="72" customFormat="1">
      <c r="A43" s="4" t="s">
        <v>33</v>
      </c>
      <c r="B43" s="56" t="s">
        <v>47</v>
      </c>
      <c r="C43" s="381">
        <f>C44+C45-C46</f>
        <v>0</v>
      </c>
      <c r="D43" s="381">
        <f>D44+D45-D46</f>
        <v>0</v>
      </c>
      <c r="E43" s="381">
        <f t="shared" ref="E43:Q43" si="7">E44+E45-E46</f>
        <v>0</v>
      </c>
      <c r="F43" s="381">
        <f t="shared" si="7"/>
        <v>0</v>
      </c>
      <c r="G43" s="381">
        <f t="shared" si="7"/>
        <v>0</v>
      </c>
      <c r="H43" s="381">
        <f t="shared" si="7"/>
        <v>0</v>
      </c>
      <c r="I43" s="381">
        <f t="shared" si="7"/>
        <v>0</v>
      </c>
      <c r="J43" s="381">
        <f t="shared" si="7"/>
        <v>0</v>
      </c>
      <c r="K43" s="381">
        <f t="shared" si="7"/>
        <v>0</v>
      </c>
      <c r="L43" s="381">
        <f t="shared" si="7"/>
        <v>0</v>
      </c>
      <c r="M43" s="381">
        <f t="shared" si="7"/>
        <v>0</v>
      </c>
      <c r="N43" s="381">
        <f t="shared" si="7"/>
        <v>0</v>
      </c>
      <c r="O43" s="381">
        <f t="shared" si="7"/>
        <v>0</v>
      </c>
      <c r="P43" s="381">
        <f t="shared" si="7"/>
        <v>0</v>
      </c>
      <c r="Q43" s="381">
        <f t="shared" si="7"/>
        <v>0</v>
      </c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</row>
    <row r="44" spans="1:57" s="72" customFormat="1">
      <c r="A44" s="4"/>
      <c r="B44" s="54" t="s">
        <v>48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</row>
    <row r="45" spans="1:57" s="72" customFormat="1">
      <c r="A45" s="24"/>
      <c r="B45" s="6" t="s">
        <v>49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</row>
    <row r="46" spans="1:57" s="72" customFormat="1" ht="25.5">
      <c r="A46" s="24"/>
      <c r="B46" s="6" t="s">
        <v>100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</row>
    <row r="47" spans="1:57" s="72" customFormat="1">
      <c r="A47" s="11" t="s">
        <v>36</v>
      </c>
      <c r="B47" s="58" t="s">
        <v>79</v>
      </c>
      <c r="C47" s="42">
        <f>C43-C42</f>
        <v>0</v>
      </c>
      <c r="D47" s="42">
        <f>D43-C43</f>
        <v>0</v>
      </c>
      <c r="E47" s="42">
        <f t="shared" ref="E47:Q47" si="8">E43-D43</f>
        <v>0</v>
      </c>
      <c r="F47" s="42">
        <f t="shared" si="8"/>
        <v>0</v>
      </c>
      <c r="G47" s="42">
        <f t="shared" si="8"/>
        <v>0</v>
      </c>
      <c r="H47" s="42">
        <f t="shared" si="8"/>
        <v>0</v>
      </c>
      <c r="I47" s="42">
        <f t="shared" si="8"/>
        <v>0</v>
      </c>
      <c r="J47" s="42">
        <f t="shared" si="8"/>
        <v>0</v>
      </c>
      <c r="K47" s="42">
        <f t="shared" si="8"/>
        <v>0</v>
      </c>
      <c r="L47" s="42">
        <f t="shared" si="8"/>
        <v>0</v>
      </c>
      <c r="M47" s="42">
        <f t="shared" si="8"/>
        <v>0</v>
      </c>
      <c r="N47" s="42">
        <f t="shared" si="8"/>
        <v>0</v>
      </c>
      <c r="O47" s="42">
        <f t="shared" si="8"/>
        <v>0</v>
      </c>
      <c r="P47" s="42">
        <f t="shared" si="8"/>
        <v>0</v>
      </c>
      <c r="Q47" s="42">
        <f t="shared" si="8"/>
        <v>0</v>
      </c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</row>
    <row r="48" spans="1:57" s="72" customFormat="1">
      <c r="A48" s="25"/>
      <c r="B48" s="8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</row>
    <row r="49" spans="3:14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</row>
  </sheetData>
  <customSheetViews>
    <customSheetView guid="{BD8A273F-EBDA-4BF5-9FEF-0F811D076781}" scale="90" printArea="1">
      <selection activeCell="C43" sqref="C43"/>
      <rowBreaks count="1" manualBreakCount="1">
        <brk id="23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verticalDpi="300" r:id="rId1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7459C945-4CDE-4B11-9340-999C59B3DCDD}" scale="90" showPageBreaks="1" printArea="1" view="pageBreakPreview" topLeftCell="A13">
      <selection activeCell="B27" sqref="B27"/>
      <rowBreaks count="1" manualBreakCount="1">
        <brk id="23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verticalDpi="300" r:id="rId2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19015944-8DC3-4198-B28B-DDAFEE7C00D9}" scale="90" showPageBreaks="1" printArea="1" view="pageBreakPreview" topLeftCell="A13">
      <selection activeCell="B27" sqref="B27"/>
      <rowBreaks count="1" manualBreakCount="1">
        <brk id="23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verticalDpi="300" r:id="rId3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F7D79B8D-92A2-4094-827A-AE8F90DE993F}" scale="90" topLeftCell="A25">
      <selection activeCell="F53" sqref="F53"/>
      <rowBreaks count="1" manualBreakCount="1">
        <brk id="24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horizontalDpi="300" verticalDpi="300" r:id="rId4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9EC9AAF8-31E5-417A-A928-3DBD93AA7952}" scale="90" showPageBreaks="1" printArea="1">
      <selection activeCell="E47" sqref="E47"/>
      <rowBreaks count="1" manualBreakCount="1">
        <brk id="24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horizontalDpi="300" verticalDpi="300" r:id="rId5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42981FEF-5313-4B99-8040-85340FCD82AA}" scale="90" showPageBreaks="1" printArea="1">
      <selection activeCell="Q4" sqref="Q4"/>
      <rowBreaks count="1" manualBreakCount="1">
        <brk id="23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verticalDpi="300" r:id="rId6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</customSheetViews>
  <mergeCells count="3">
    <mergeCell ref="D25:G25"/>
    <mergeCell ref="D2:J2"/>
    <mergeCell ref="D18:G18"/>
  </mergeCells>
  <phoneticPr fontId="0" type="noConversion"/>
  <pageMargins left="0.59055118110236227" right="0.59055118110236227" top="1.0629921259842521" bottom="0.62992125984251968" header="0.59055118110236227" footer="0.39370078740157483"/>
  <pageSetup paperSize="9" scale="70" pageOrder="overThenDown" orientation="landscape" verticalDpi="300" r:id="rId7"/>
  <headerFooter alignWithMargins="0">
    <oddHeader xml:space="preserve">&amp;L&amp;"Arial,Pogrubiony"&amp;16Dane wyjściowe do analizy finansowej 
</oddHeader>
    <oddFooter>&amp;CStrona &amp;P z &amp;N&amp;R&amp;A</oddFooter>
  </headerFooter>
  <rowBreaks count="1" manualBreakCount="1">
    <brk id="23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2"/>
  <sheetViews>
    <sheetView topLeftCell="A3" zoomScale="70" zoomScaleNormal="70" workbookViewId="0">
      <selection activeCell="E37" sqref="E37"/>
    </sheetView>
  </sheetViews>
  <sheetFormatPr defaultRowHeight="12.75"/>
  <cols>
    <col min="1" max="1" width="4.140625" style="46" customWidth="1"/>
    <col min="2" max="2" width="47.85546875" style="46" customWidth="1"/>
    <col min="3" max="3" width="15.85546875" style="44" customWidth="1"/>
    <col min="4" max="25" width="15.85546875" style="46" customWidth="1"/>
    <col min="26" max="16384" width="9.140625" style="46"/>
  </cols>
  <sheetData>
    <row r="1" spans="1:25" ht="55.5" customHeight="1" thickBot="1">
      <c r="B1" s="190"/>
      <c r="C1" s="455" t="s">
        <v>395</v>
      </c>
      <c r="D1" s="456"/>
      <c r="E1" s="456"/>
      <c r="F1" s="456"/>
      <c r="G1" s="456"/>
      <c r="H1" s="456"/>
      <c r="I1" s="457"/>
    </row>
    <row r="3" spans="1:25" s="194" customFormat="1" ht="18">
      <c r="A3" s="191" t="s">
        <v>54</v>
      </c>
      <c r="B3" s="192" t="s">
        <v>157</v>
      </c>
      <c r="C3" s="193"/>
    </row>
    <row r="4" spans="1:25" s="194" customFormat="1" ht="12.75" customHeight="1">
      <c r="A4" s="191"/>
      <c r="B4" s="192"/>
      <c r="C4" s="193"/>
    </row>
    <row r="5" spans="1:25" s="47" customFormat="1">
      <c r="A5" s="195" t="s">
        <v>304</v>
      </c>
      <c r="B5" s="196"/>
      <c r="C5" s="197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</row>
    <row r="6" spans="1:25" s="47" customFormat="1">
      <c r="A6" s="199"/>
      <c r="B6" s="199" t="s">
        <v>158</v>
      </c>
      <c r="C6" s="200" t="s">
        <v>30</v>
      </c>
      <c r="D6" s="201" t="s">
        <v>30</v>
      </c>
      <c r="E6" s="201" t="s">
        <v>30</v>
      </c>
      <c r="F6" s="201" t="s">
        <v>30</v>
      </c>
      <c r="G6" s="201" t="s">
        <v>30</v>
      </c>
      <c r="H6" s="201" t="s">
        <v>30</v>
      </c>
      <c r="I6" s="201" t="s">
        <v>30</v>
      </c>
      <c r="J6" s="201" t="s">
        <v>30</v>
      </c>
      <c r="K6" s="201" t="s">
        <v>30</v>
      </c>
      <c r="L6" s="201" t="s">
        <v>30</v>
      </c>
      <c r="M6" s="201" t="s">
        <v>30</v>
      </c>
      <c r="N6" s="201" t="s">
        <v>30</v>
      </c>
      <c r="O6" s="201" t="s">
        <v>30</v>
      </c>
      <c r="P6" s="201" t="s">
        <v>30</v>
      </c>
      <c r="Q6" s="201" t="s">
        <v>30</v>
      </c>
      <c r="R6" s="201" t="s">
        <v>30</v>
      </c>
      <c r="S6" s="201" t="s">
        <v>30</v>
      </c>
      <c r="T6" s="201" t="s">
        <v>30</v>
      </c>
      <c r="U6" s="201" t="s">
        <v>30</v>
      </c>
      <c r="V6" s="201" t="s">
        <v>30</v>
      </c>
      <c r="W6" s="201" t="s">
        <v>30</v>
      </c>
      <c r="X6" s="201" t="s">
        <v>30</v>
      </c>
      <c r="Y6" s="201" t="s">
        <v>30</v>
      </c>
    </row>
    <row r="7" spans="1:25" s="205" customFormat="1" ht="25.5">
      <c r="A7" s="202" t="s">
        <v>33</v>
      </c>
      <c r="B7" s="203" t="s">
        <v>159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</row>
    <row r="8" spans="1:25" s="205" customFormat="1">
      <c r="A8" s="206" t="s">
        <v>36</v>
      </c>
      <c r="B8" s="207" t="s">
        <v>160</v>
      </c>
      <c r="C8" s="208">
        <f>SUM(C7:C7)</f>
        <v>0</v>
      </c>
      <c r="D8" s="208">
        <f t="shared" ref="D8:T8" si="0">SUM(D7:D7)</f>
        <v>0</v>
      </c>
      <c r="E8" s="208">
        <f t="shared" si="0"/>
        <v>0</v>
      </c>
      <c r="F8" s="208">
        <f t="shared" si="0"/>
        <v>0</v>
      </c>
      <c r="G8" s="208">
        <f t="shared" si="0"/>
        <v>0</v>
      </c>
      <c r="H8" s="208">
        <f t="shared" si="0"/>
        <v>0</v>
      </c>
      <c r="I8" s="208">
        <f t="shared" si="0"/>
        <v>0</v>
      </c>
      <c r="J8" s="208">
        <f t="shared" si="0"/>
        <v>0</v>
      </c>
      <c r="K8" s="208">
        <f t="shared" si="0"/>
        <v>0</v>
      </c>
      <c r="L8" s="208">
        <f t="shared" si="0"/>
        <v>0</v>
      </c>
      <c r="M8" s="208">
        <f t="shared" si="0"/>
        <v>0</v>
      </c>
      <c r="N8" s="208">
        <f t="shared" si="0"/>
        <v>0</v>
      </c>
      <c r="O8" s="208">
        <f t="shared" si="0"/>
        <v>0</v>
      </c>
      <c r="P8" s="208">
        <f t="shared" si="0"/>
        <v>0</v>
      </c>
      <c r="Q8" s="208">
        <f t="shared" si="0"/>
        <v>0</v>
      </c>
      <c r="R8" s="208">
        <f t="shared" si="0"/>
        <v>0</v>
      </c>
      <c r="S8" s="208">
        <f t="shared" si="0"/>
        <v>0</v>
      </c>
      <c r="T8" s="208">
        <f t="shared" si="0"/>
        <v>0</v>
      </c>
      <c r="U8" s="208">
        <f t="shared" ref="U8:Y8" si="1">SUM(U7:U7)</f>
        <v>0</v>
      </c>
      <c r="V8" s="208">
        <f t="shared" si="1"/>
        <v>0</v>
      </c>
      <c r="W8" s="208">
        <f t="shared" si="1"/>
        <v>0</v>
      </c>
      <c r="X8" s="208">
        <f t="shared" si="1"/>
        <v>0</v>
      </c>
      <c r="Y8" s="208">
        <f t="shared" si="1"/>
        <v>0</v>
      </c>
    </row>
    <row r="9" spans="1:25" s="205" customFormat="1">
      <c r="A9" s="202" t="s">
        <v>50</v>
      </c>
      <c r="B9" s="48" t="s">
        <v>161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</row>
    <row r="10" spans="1:25" s="47" customFormat="1">
      <c r="A10" s="209" t="s">
        <v>51</v>
      </c>
      <c r="B10" s="48" t="s">
        <v>78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</row>
    <row r="11" spans="1:25" s="205" customFormat="1">
      <c r="A11" s="206" t="s">
        <v>321</v>
      </c>
      <c r="B11" s="207" t="s">
        <v>324</v>
      </c>
      <c r="C11" s="208">
        <f>SUM(C9:C10)</f>
        <v>0</v>
      </c>
      <c r="D11" s="208">
        <f t="shared" ref="D11:T11" si="2">SUM(D9:D10)</f>
        <v>0</v>
      </c>
      <c r="E11" s="208">
        <f t="shared" si="2"/>
        <v>0</v>
      </c>
      <c r="F11" s="208">
        <f t="shared" si="2"/>
        <v>0</v>
      </c>
      <c r="G11" s="208">
        <f t="shared" si="2"/>
        <v>0</v>
      </c>
      <c r="H11" s="208">
        <f t="shared" si="2"/>
        <v>0</v>
      </c>
      <c r="I11" s="208">
        <f t="shared" si="2"/>
        <v>0</v>
      </c>
      <c r="J11" s="208">
        <f t="shared" si="2"/>
        <v>0</v>
      </c>
      <c r="K11" s="208">
        <f t="shared" si="2"/>
        <v>0</v>
      </c>
      <c r="L11" s="208">
        <f t="shared" si="2"/>
        <v>0</v>
      </c>
      <c r="M11" s="208">
        <f t="shared" si="2"/>
        <v>0</v>
      </c>
      <c r="N11" s="208">
        <f t="shared" si="2"/>
        <v>0</v>
      </c>
      <c r="O11" s="208">
        <f t="shared" si="2"/>
        <v>0</v>
      </c>
      <c r="P11" s="208">
        <f t="shared" si="2"/>
        <v>0</v>
      </c>
      <c r="Q11" s="208">
        <f t="shared" si="2"/>
        <v>0</v>
      </c>
      <c r="R11" s="208">
        <f t="shared" si="2"/>
        <v>0</v>
      </c>
      <c r="S11" s="208">
        <f t="shared" si="2"/>
        <v>0</v>
      </c>
      <c r="T11" s="208">
        <f t="shared" si="2"/>
        <v>0</v>
      </c>
      <c r="U11" s="208">
        <f t="shared" ref="U11:Y11" si="3">SUM(U9:U10)</f>
        <v>0</v>
      </c>
      <c r="V11" s="208">
        <f t="shared" si="3"/>
        <v>0</v>
      </c>
      <c r="W11" s="208">
        <f t="shared" si="3"/>
        <v>0</v>
      </c>
      <c r="X11" s="208">
        <f t="shared" si="3"/>
        <v>0</v>
      </c>
      <c r="Y11" s="208">
        <f t="shared" si="3"/>
        <v>0</v>
      </c>
    </row>
    <row r="12" spans="1:25" s="205" customFormat="1">
      <c r="A12" s="206" t="s">
        <v>115</v>
      </c>
      <c r="B12" s="207" t="s">
        <v>323</v>
      </c>
      <c r="C12" s="208">
        <f>C8-C11</f>
        <v>0</v>
      </c>
      <c r="D12" s="208">
        <f t="shared" ref="D12:T12" si="4">D8-D11</f>
        <v>0</v>
      </c>
      <c r="E12" s="208">
        <f t="shared" si="4"/>
        <v>0</v>
      </c>
      <c r="F12" s="208">
        <f t="shared" si="4"/>
        <v>0</v>
      </c>
      <c r="G12" s="208">
        <f t="shared" si="4"/>
        <v>0</v>
      </c>
      <c r="H12" s="208">
        <f t="shared" si="4"/>
        <v>0</v>
      </c>
      <c r="I12" s="208">
        <f t="shared" si="4"/>
        <v>0</v>
      </c>
      <c r="J12" s="208">
        <f t="shared" si="4"/>
        <v>0</v>
      </c>
      <c r="K12" s="208">
        <f t="shared" si="4"/>
        <v>0</v>
      </c>
      <c r="L12" s="208">
        <f t="shared" si="4"/>
        <v>0</v>
      </c>
      <c r="M12" s="208">
        <f t="shared" si="4"/>
        <v>0</v>
      </c>
      <c r="N12" s="208">
        <f t="shared" si="4"/>
        <v>0</v>
      </c>
      <c r="O12" s="208">
        <f t="shared" si="4"/>
        <v>0</v>
      </c>
      <c r="P12" s="208">
        <f t="shared" si="4"/>
        <v>0</v>
      </c>
      <c r="Q12" s="208">
        <f t="shared" si="4"/>
        <v>0</v>
      </c>
      <c r="R12" s="208">
        <f t="shared" si="4"/>
        <v>0</v>
      </c>
      <c r="S12" s="208">
        <f t="shared" si="4"/>
        <v>0</v>
      </c>
      <c r="T12" s="208">
        <f t="shared" si="4"/>
        <v>0</v>
      </c>
      <c r="U12" s="208">
        <f t="shared" ref="U12:Y12" si="5">U8-U11</f>
        <v>0</v>
      </c>
      <c r="V12" s="208">
        <f t="shared" si="5"/>
        <v>0</v>
      </c>
      <c r="W12" s="208">
        <f t="shared" si="5"/>
        <v>0</v>
      </c>
      <c r="X12" s="208">
        <f t="shared" si="5"/>
        <v>0</v>
      </c>
      <c r="Y12" s="208">
        <f t="shared" si="5"/>
        <v>0</v>
      </c>
    </row>
    <row r="13" spans="1:25" s="214" customFormat="1" ht="15.75">
      <c r="A13" s="210" t="s">
        <v>162</v>
      </c>
      <c r="B13" s="211" t="s">
        <v>320</v>
      </c>
      <c r="C13" s="212">
        <f>1</f>
        <v>1</v>
      </c>
      <c r="D13" s="213">
        <f>C13/(1+0.04)</f>
        <v>0.96153846153846145</v>
      </c>
      <c r="E13" s="213">
        <f t="shared" ref="E13:Y13" si="6">D13/(1+0.04)</f>
        <v>0.92455621301775137</v>
      </c>
      <c r="F13" s="213">
        <f t="shared" si="6"/>
        <v>0.88899635867091475</v>
      </c>
      <c r="G13" s="213">
        <f t="shared" si="6"/>
        <v>0.85480419102972571</v>
      </c>
      <c r="H13" s="213">
        <f t="shared" si="6"/>
        <v>0.82192710675935166</v>
      </c>
      <c r="I13" s="213">
        <f t="shared" si="6"/>
        <v>0.79031452573014582</v>
      </c>
      <c r="J13" s="213">
        <f t="shared" si="6"/>
        <v>0.75991781320206331</v>
      </c>
      <c r="K13" s="213">
        <f t="shared" si="6"/>
        <v>0.73069020500198389</v>
      </c>
      <c r="L13" s="213">
        <f t="shared" si="6"/>
        <v>0.70258673557883067</v>
      </c>
      <c r="M13" s="213">
        <f t="shared" si="6"/>
        <v>0.67556416882579873</v>
      </c>
      <c r="N13" s="213">
        <f t="shared" si="6"/>
        <v>0.64958093156326802</v>
      </c>
      <c r="O13" s="213">
        <f t="shared" si="6"/>
        <v>0.62459704958006534</v>
      </c>
      <c r="P13" s="213">
        <f t="shared" si="6"/>
        <v>0.60057408613467822</v>
      </c>
      <c r="Q13" s="213">
        <f t="shared" si="6"/>
        <v>0.57747508282180593</v>
      </c>
      <c r="R13" s="213">
        <f t="shared" si="6"/>
        <v>0.55526450271327488</v>
      </c>
      <c r="S13" s="213">
        <f t="shared" si="6"/>
        <v>0.53390817568584126</v>
      </c>
      <c r="T13" s="213">
        <f t="shared" si="6"/>
        <v>0.51337324585177047</v>
      </c>
      <c r="U13" s="213">
        <f t="shared" si="6"/>
        <v>0.49362812101131776</v>
      </c>
      <c r="V13" s="213">
        <f t="shared" si="6"/>
        <v>0.47464242404934398</v>
      </c>
      <c r="W13" s="213">
        <f t="shared" si="6"/>
        <v>0.45638694620129228</v>
      </c>
      <c r="X13" s="213">
        <f t="shared" si="6"/>
        <v>0.4388336021166272</v>
      </c>
      <c r="Y13" s="213">
        <f t="shared" si="6"/>
        <v>0.42195538665060306</v>
      </c>
    </row>
    <row r="14" spans="1:25" s="205" customFormat="1">
      <c r="A14" s="206" t="s">
        <v>163</v>
      </c>
      <c r="B14" s="207" t="s">
        <v>322</v>
      </c>
      <c r="C14" s="208">
        <f>C12*C13</f>
        <v>0</v>
      </c>
      <c r="D14" s="208">
        <f t="shared" ref="D14:T14" si="7">D12*D13</f>
        <v>0</v>
      </c>
      <c r="E14" s="208">
        <f t="shared" si="7"/>
        <v>0</v>
      </c>
      <c r="F14" s="208">
        <f t="shared" si="7"/>
        <v>0</v>
      </c>
      <c r="G14" s="208">
        <f t="shared" si="7"/>
        <v>0</v>
      </c>
      <c r="H14" s="208">
        <f t="shared" si="7"/>
        <v>0</v>
      </c>
      <c r="I14" s="208">
        <f t="shared" si="7"/>
        <v>0</v>
      </c>
      <c r="J14" s="208">
        <f t="shared" si="7"/>
        <v>0</v>
      </c>
      <c r="K14" s="208">
        <f t="shared" si="7"/>
        <v>0</v>
      </c>
      <c r="L14" s="208">
        <f t="shared" si="7"/>
        <v>0</v>
      </c>
      <c r="M14" s="208">
        <f t="shared" si="7"/>
        <v>0</v>
      </c>
      <c r="N14" s="208">
        <f t="shared" si="7"/>
        <v>0</v>
      </c>
      <c r="O14" s="208">
        <f>O12*O13</f>
        <v>0</v>
      </c>
      <c r="P14" s="208">
        <f t="shared" si="7"/>
        <v>0</v>
      </c>
      <c r="Q14" s="208">
        <f t="shared" si="7"/>
        <v>0</v>
      </c>
      <c r="R14" s="208">
        <f t="shared" si="7"/>
        <v>0</v>
      </c>
      <c r="S14" s="208">
        <f t="shared" si="7"/>
        <v>0</v>
      </c>
      <c r="T14" s="208">
        <f t="shared" si="7"/>
        <v>0</v>
      </c>
      <c r="U14" s="208">
        <f t="shared" ref="U14:Y14" si="8">U12*U13</f>
        <v>0</v>
      </c>
      <c r="V14" s="208">
        <f t="shared" si="8"/>
        <v>0</v>
      </c>
      <c r="W14" s="208">
        <f t="shared" si="8"/>
        <v>0</v>
      </c>
      <c r="X14" s="208">
        <f t="shared" si="8"/>
        <v>0</v>
      </c>
      <c r="Y14" s="208">
        <f t="shared" si="8"/>
        <v>0</v>
      </c>
    </row>
    <row r="15" spans="1:25" s="205" customFormat="1" ht="18" customHeight="1">
      <c r="A15" s="215"/>
      <c r="B15" s="216" t="s">
        <v>165</v>
      </c>
      <c r="C15" s="217">
        <f>SUM(C14:Y14)</f>
        <v>0</v>
      </c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</row>
    <row r="16" spans="1:25" ht="13.5" thickBot="1"/>
    <row r="17" spans="1:15" ht="35.25" customHeight="1">
      <c r="C17" s="458" t="s">
        <v>326</v>
      </c>
      <c r="D17" s="459"/>
      <c r="E17" s="459"/>
      <c r="F17" s="459"/>
      <c r="G17" s="459"/>
      <c r="H17" s="459"/>
      <c r="I17" s="460"/>
    </row>
    <row r="18" spans="1:15" ht="48" customHeight="1" thickBot="1">
      <c r="C18" s="461" t="s">
        <v>327</v>
      </c>
      <c r="D18" s="462"/>
      <c r="E18" s="462"/>
      <c r="F18" s="462"/>
      <c r="G18" s="462"/>
      <c r="H18" s="462"/>
      <c r="I18" s="463"/>
    </row>
    <row r="20" spans="1:15" ht="18">
      <c r="A20" s="191" t="s">
        <v>56</v>
      </c>
      <c r="B20" s="192" t="s">
        <v>400</v>
      </c>
      <c r="C20" s="193"/>
      <c r="I20" s="348"/>
    </row>
    <row r="21" spans="1:15" ht="12" customHeight="1">
      <c r="A21" s="191"/>
      <c r="B21" s="192"/>
      <c r="C21" s="193"/>
      <c r="I21" s="348"/>
    </row>
    <row r="22" spans="1:15" ht="13.5" customHeight="1">
      <c r="A22" s="191"/>
      <c r="B22" s="406" t="s">
        <v>391</v>
      </c>
      <c r="C22" s="407"/>
      <c r="D22" s="408"/>
      <c r="E22" s="406"/>
      <c r="F22" s="408"/>
      <c r="G22" s="408"/>
      <c r="H22" s="408"/>
      <c r="I22" s="348"/>
      <c r="J22" s="408"/>
      <c r="K22" s="408"/>
      <c r="L22" s="408"/>
      <c r="M22" s="408"/>
      <c r="N22" s="408"/>
      <c r="O22" s="408"/>
    </row>
    <row r="23" spans="1:15">
      <c r="B23" s="408"/>
      <c r="C23" s="409"/>
      <c r="D23" s="408"/>
      <c r="E23" s="410"/>
      <c r="F23" s="408"/>
      <c r="G23" s="408"/>
      <c r="H23" s="408"/>
      <c r="I23" s="408"/>
      <c r="J23" s="408"/>
      <c r="K23" s="408"/>
      <c r="L23" s="408"/>
      <c r="M23" s="408"/>
      <c r="N23" s="408"/>
      <c r="O23" s="408"/>
    </row>
    <row r="24" spans="1:15" ht="24.75" customHeight="1">
      <c r="A24" s="220"/>
      <c r="B24" s="221" t="s">
        <v>166</v>
      </c>
      <c r="C24" s="222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</row>
    <row r="25" spans="1:15" ht="24.75" customHeight="1">
      <c r="A25" s="220"/>
      <c r="B25" s="221" t="s">
        <v>390</v>
      </c>
      <c r="C25" s="222"/>
      <c r="D25" s="408"/>
      <c r="E25" s="413"/>
      <c r="F25" s="413"/>
      <c r="G25" s="413"/>
      <c r="H25" s="413"/>
      <c r="I25" s="412"/>
      <c r="J25" s="408"/>
      <c r="K25" s="417"/>
      <c r="L25" s="417"/>
      <c r="M25" s="417"/>
      <c r="N25" s="417"/>
      <c r="O25" s="416"/>
    </row>
    <row r="26" spans="1:15" ht="24.75" customHeight="1">
      <c r="A26" s="220"/>
      <c r="B26" s="224" t="s">
        <v>168</v>
      </c>
      <c r="C26" s="75">
        <f>C25*C24</f>
        <v>0</v>
      </c>
      <c r="D26" s="408"/>
      <c r="E26" s="414"/>
      <c r="F26" s="414"/>
      <c r="G26" s="414"/>
      <c r="H26" s="414"/>
      <c r="I26" s="412"/>
      <c r="J26" s="408"/>
      <c r="K26" s="417"/>
      <c r="L26" s="417"/>
      <c r="M26" s="417"/>
      <c r="N26" s="417"/>
      <c r="O26" s="416"/>
    </row>
    <row r="27" spans="1:15" ht="24.75" customHeight="1">
      <c r="B27" s="408"/>
      <c r="C27" s="409"/>
      <c r="D27" s="408"/>
      <c r="E27" s="414"/>
      <c r="F27" s="414"/>
      <c r="G27" s="414"/>
      <c r="H27" s="414"/>
      <c r="I27" s="412"/>
      <c r="J27" s="408"/>
      <c r="K27" s="418"/>
      <c r="L27" s="418"/>
      <c r="M27" s="418"/>
      <c r="N27" s="418"/>
      <c r="O27" s="416"/>
    </row>
    <row r="28" spans="1:15" ht="24.75" customHeight="1">
      <c r="B28" s="408"/>
      <c r="C28" s="409"/>
      <c r="D28" s="408"/>
      <c r="E28" s="414"/>
      <c r="F28" s="414"/>
      <c r="G28" s="414"/>
      <c r="H28" s="414"/>
      <c r="I28" s="412"/>
      <c r="J28" s="408"/>
      <c r="K28" s="408"/>
      <c r="L28" s="408"/>
      <c r="M28" s="408"/>
      <c r="N28" s="408"/>
      <c r="O28" s="408"/>
    </row>
    <row r="29" spans="1:15" ht="24.75" customHeight="1">
      <c r="B29" s="408"/>
      <c r="C29" s="409"/>
      <c r="D29" s="408"/>
      <c r="E29" s="414"/>
      <c r="F29" s="414"/>
      <c r="G29" s="414"/>
      <c r="H29" s="414"/>
      <c r="I29" s="412"/>
      <c r="J29" s="408"/>
      <c r="K29" s="408"/>
      <c r="L29" s="408"/>
      <c r="M29" s="411"/>
      <c r="N29" s="408"/>
      <c r="O29" s="408"/>
    </row>
    <row r="30" spans="1:15" ht="24.75" customHeight="1">
      <c r="B30" s="408"/>
      <c r="C30" s="409"/>
      <c r="D30" s="408"/>
      <c r="E30" s="415"/>
      <c r="F30" s="415"/>
      <c r="G30" s="415"/>
      <c r="H30" s="415"/>
      <c r="I30" s="412"/>
      <c r="J30" s="408"/>
      <c r="K30" s="408"/>
      <c r="L30" s="408"/>
      <c r="M30" s="411"/>
      <c r="N30" s="408"/>
      <c r="O30" s="408"/>
    </row>
    <row r="31" spans="1:15" ht="13.5" customHeight="1">
      <c r="B31" s="408"/>
      <c r="C31" s="409"/>
      <c r="D31" s="408"/>
      <c r="E31" s="408"/>
      <c r="F31" s="408"/>
      <c r="G31" s="408"/>
      <c r="H31" s="408"/>
      <c r="I31" s="408"/>
      <c r="J31" s="408"/>
      <c r="K31" s="408"/>
      <c r="L31" s="408"/>
      <c r="M31" s="411"/>
      <c r="N31" s="408"/>
      <c r="O31" s="408"/>
    </row>
    <row r="32" spans="1:15">
      <c r="M32" s="382"/>
    </row>
    <row r="33" spans="1:25" s="194" customFormat="1" ht="18.75">
      <c r="A33" s="191" t="s">
        <v>57</v>
      </c>
      <c r="B33" s="192" t="s">
        <v>169</v>
      </c>
      <c r="C33" s="193"/>
      <c r="E33" s="403"/>
      <c r="F33" s="348"/>
      <c r="G33" s="348"/>
      <c r="H33" s="348"/>
      <c r="I33" s="226"/>
    </row>
    <row r="34" spans="1:25">
      <c r="E34" s="454"/>
      <c r="F34" s="454"/>
      <c r="G34" s="454"/>
      <c r="H34" s="454"/>
      <c r="I34" s="249"/>
    </row>
    <row r="35" spans="1:25" ht="24.75" customHeight="1">
      <c r="B35" s="221" t="s">
        <v>170</v>
      </c>
      <c r="C35" s="228"/>
      <c r="E35" s="248"/>
      <c r="F35" s="248"/>
      <c r="G35" s="248"/>
      <c r="H35" s="248"/>
      <c r="I35" s="249"/>
    </row>
    <row r="36" spans="1:25" ht="24.75" customHeight="1">
      <c r="B36" s="221" t="s">
        <v>390</v>
      </c>
      <c r="C36" s="228"/>
      <c r="E36" s="248"/>
      <c r="F36" s="248"/>
      <c r="G36" s="248"/>
      <c r="H36" s="248"/>
      <c r="I36" s="258"/>
    </row>
    <row r="37" spans="1:25" ht="25.5">
      <c r="B37" s="229" t="s">
        <v>171</v>
      </c>
      <c r="C37" s="230">
        <f>C36*C35</f>
        <v>0</v>
      </c>
      <c r="E37" s="248"/>
      <c r="F37" s="248"/>
      <c r="G37" s="248"/>
      <c r="H37" s="248"/>
      <c r="I37" s="249"/>
    </row>
    <row r="38" spans="1:25" ht="21" customHeight="1">
      <c r="E38" s="248"/>
      <c r="F38" s="248"/>
      <c r="G38" s="248"/>
      <c r="H38" s="248"/>
      <c r="I38" s="249"/>
    </row>
    <row r="39" spans="1:25" ht="19.5" customHeight="1">
      <c r="E39" s="454"/>
      <c r="F39" s="454"/>
      <c r="G39" s="454"/>
      <c r="H39" s="454"/>
      <c r="I39" s="419"/>
    </row>
    <row r="40" spans="1:25" s="194" customFormat="1" ht="18">
      <c r="A40" s="191" t="s">
        <v>58</v>
      </c>
      <c r="B40" s="192" t="s">
        <v>172</v>
      </c>
      <c r="C40" s="193"/>
    </row>
    <row r="41" spans="1:25" s="194" customFormat="1" ht="18">
      <c r="A41" s="191"/>
      <c r="B41" s="192"/>
      <c r="C41" s="193"/>
      <c r="E41" s="231"/>
      <c r="F41" s="231"/>
      <c r="G41" s="231"/>
      <c r="H41" s="231"/>
      <c r="I41" s="232"/>
    </row>
    <row r="42" spans="1:25" s="47" customFormat="1">
      <c r="A42" s="195" t="s">
        <v>305</v>
      </c>
      <c r="B42" s="370"/>
      <c r="C42" s="197"/>
      <c r="D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</row>
    <row r="43" spans="1:25" s="47" customFormat="1">
      <c r="A43" s="199"/>
      <c r="B43" s="199" t="s">
        <v>158</v>
      </c>
      <c r="C43" s="200" t="s">
        <v>30</v>
      </c>
      <c r="D43" s="201" t="s">
        <v>30</v>
      </c>
      <c r="E43" s="201" t="s">
        <v>30</v>
      </c>
      <c r="F43" s="201" t="s">
        <v>30</v>
      </c>
      <c r="G43" s="201" t="s">
        <v>30</v>
      </c>
      <c r="H43" s="201" t="s">
        <v>30</v>
      </c>
      <c r="I43" s="201" t="s">
        <v>30</v>
      </c>
      <c r="J43" s="201" t="s">
        <v>30</v>
      </c>
      <c r="K43" s="201" t="s">
        <v>30</v>
      </c>
      <c r="L43" s="201" t="s">
        <v>30</v>
      </c>
      <c r="M43" s="201" t="s">
        <v>30</v>
      </c>
      <c r="N43" s="201" t="s">
        <v>30</v>
      </c>
      <c r="O43" s="201" t="s">
        <v>30</v>
      </c>
      <c r="P43" s="201" t="s">
        <v>30</v>
      </c>
      <c r="Q43" s="201" t="s">
        <v>30</v>
      </c>
      <c r="R43" s="201" t="s">
        <v>30</v>
      </c>
      <c r="S43" s="201" t="s">
        <v>30</v>
      </c>
      <c r="T43" s="201" t="s">
        <v>30</v>
      </c>
      <c r="U43" s="201" t="s">
        <v>30</v>
      </c>
      <c r="V43" s="201" t="s">
        <v>30</v>
      </c>
      <c r="W43" s="201" t="s">
        <v>30</v>
      </c>
      <c r="X43" s="201" t="s">
        <v>30</v>
      </c>
      <c r="Y43" s="201" t="s">
        <v>30</v>
      </c>
    </row>
    <row r="44" spans="1:25" s="205" customFormat="1" ht="25.5">
      <c r="A44" s="202" t="s">
        <v>33</v>
      </c>
      <c r="B44" s="203" t="s">
        <v>159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</row>
    <row r="45" spans="1:25" s="205" customFormat="1">
      <c r="A45" s="202" t="s">
        <v>36</v>
      </c>
      <c r="B45" s="203" t="s">
        <v>27</v>
      </c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</row>
    <row r="46" spans="1:25" s="205" customFormat="1">
      <c r="A46" s="206" t="s">
        <v>50</v>
      </c>
      <c r="B46" s="207" t="s">
        <v>173</v>
      </c>
      <c r="C46" s="208">
        <f>SUM(C44:C45)</f>
        <v>0</v>
      </c>
      <c r="D46" s="208">
        <f t="shared" ref="D46:S46" si="9">SUM(D44:D45)</f>
        <v>0</v>
      </c>
      <c r="E46" s="208">
        <f t="shared" si="9"/>
        <v>0</v>
      </c>
      <c r="F46" s="208">
        <f t="shared" si="9"/>
        <v>0</v>
      </c>
      <c r="G46" s="208">
        <f t="shared" si="9"/>
        <v>0</v>
      </c>
      <c r="H46" s="208">
        <f t="shared" si="9"/>
        <v>0</v>
      </c>
      <c r="I46" s="208">
        <f t="shared" si="9"/>
        <v>0</v>
      </c>
      <c r="J46" s="208">
        <f t="shared" si="9"/>
        <v>0</v>
      </c>
      <c r="K46" s="208">
        <f t="shared" si="9"/>
        <v>0</v>
      </c>
      <c r="L46" s="208">
        <f t="shared" si="9"/>
        <v>0</v>
      </c>
      <c r="M46" s="208">
        <f t="shared" si="9"/>
        <v>0</v>
      </c>
      <c r="N46" s="208">
        <f t="shared" si="9"/>
        <v>0</v>
      </c>
      <c r="O46" s="208">
        <f t="shared" si="9"/>
        <v>0</v>
      </c>
      <c r="P46" s="208">
        <f t="shared" si="9"/>
        <v>0</v>
      </c>
      <c r="Q46" s="208">
        <f t="shared" si="9"/>
        <v>0</v>
      </c>
      <c r="R46" s="208">
        <f t="shared" si="9"/>
        <v>0</v>
      </c>
      <c r="S46" s="208">
        <f t="shared" si="9"/>
        <v>0</v>
      </c>
      <c r="T46" s="208">
        <f t="shared" ref="T46:Y46" si="10">SUM(T44:T45)</f>
        <v>0</v>
      </c>
      <c r="U46" s="208">
        <f t="shared" si="10"/>
        <v>0</v>
      </c>
      <c r="V46" s="208">
        <f t="shared" si="10"/>
        <v>0</v>
      </c>
      <c r="W46" s="208">
        <f t="shared" si="10"/>
        <v>0</v>
      </c>
      <c r="X46" s="208">
        <f t="shared" si="10"/>
        <v>0</v>
      </c>
      <c r="Y46" s="208">
        <f t="shared" si="10"/>
        <v>0</v>
      </c>
    </row>
    <row r="47" spans="1:25" s="205" customFormat="1">
      <c r="A47" s="202" t="s">
        <v>51</v>
      </c>
      <c r="B47" s="203" t="s">
        <v>161</v>
      </c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</row>
    <row r="48" spans="1:25" s="47" customFormat="1">
      <c r="A48" s="183" t="s">
        <v>77</v>
      </c>
      <c r="B48" s="48" t="s">
        <v>78</v>
      </c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</row>
    <row r="49" spans="1:25" s="205" customFormat="1">
      <c r="A49" s="206" t="s">
        <v>115</v>
      </c>
      <c r="B49" s="207" t="s">
        <v>174</v>
      </c>
      <c r="C49" s="208">
        <f>SUM(C47:C48)</f>
        <v>0</v>
      </c>
      <c r="D49" s="208">
        <f t="shared" ref="D49:S49" si="11">SUM(D47:D48)</f>
        <v>0</v>
      </c>
      <c r="E49" s="208">
        <f t="shared" si="11"/>
        <v>0</v>
      </c>
      <c r="F49" s="208">
        <f t="shared" si="11"/>
        <v>0</v>
      </c>
      <c r="G49" s="208">
        <f t="shared" si="11"/>
        <v>0</v>
      </c>
      <c r="H49" s="208">
        <f t="shared" si="11"/>
        <v>0</v>
      </c>
      <c r="I49" s="208">
        <f t="shared" si="11"/>
        <v>0</v>
      </c>
      <c r="J49" s="208">
        <f t="shared" si="11"/>
        <v>0</v>
      </c>
      <c r="K49" s="208">
        <f t="shared" si="11"/>
        <v>0</v>
      </c>
      <c r="L49" s="208">
        <f t="shared" si="11"/>
        <v>0</v>
      </c>
      <c r="M49" s="208">
        <f t="shared" si="11"/>
        <v>0</v>
      </c>
      <c r="N49" s="208">
        <f t="shared" si="11"/>
        <v>0</v>
      </c>
      <c r="O49" s="208">
        <f t="shared" si="11"/>
        <v>0</v>
      </c>
      <c r="P49" s="208">
        <f t="shared" si="11"/>
        <v>0</v>
      </c>
      <c r="Q49" s="208">
        <f t="shared" si="11"/>
        <v>0</v>
      </c>
      <c r="R49" s="208">
        <f t="shared" si="11"/>
        <v>0</v>
      </c>
      <c r="S49" s="208">
        <f t="shared" si="11"/>
        <v>0</v>
      </c>
      <c r="T49" s="208">
        <f t="shared" ref="T49:Y49" si="12">SUM(T47:T48)</f>
        <v>0</v>
      </c>
      <c r="U49" s="208">
        <f t="shared" si="12"/>
        <v>0</v>
      </c>
      <c r="V49" s="208">
        <f t="shared" si="12"/>
        <v>0</v>
      </c>
      <c r="W49" s="208">
        <f t="shared" si="12"/>
        <v>0</v>
      </c>
      <c r="X49" s="208">
        <f t="shared" si="12"/>
        <v>0</v>
      </c>
      <c r="Y49" s="208">
        <f t="shared" si="12"/>
        <v>0</v>
      </c>
    </row>
    <row r="50" spans="1:25" s="205" customFormat="1">
      <c r="A50" s="206" t="s">
        <v>162</v>
      </c>
      <c r="B50" s="207" t="s">
        <v>175</v>
      </c>
      <c r="C50" s="208">
        <f>C46-C49</f>
        <v>0</v>
      </c>
      <c r="D50" s="208">
        <f t="shared" ref="D50:S50" si="13">D46-D49</f>
        <v>0</v>
      </c>
      <c r="E50" s="208">
        <f t="shared" si="13"/>
        <v>0</v>
      </c>
      <c r="F50" s="208">
        <f t="shared" si="13"/>
        <v>0</v>
      </c>
      <c r="G50" s="208">
        <f t="shared" si="13"/>
        <v>0</v>
      </c>
      <c r="H50" s="208">
        <f t="shared" si="13"/>
        <v>0</v>
      </c>
      <c r="I50" s="208">
        <f t="shared" si="13"/>
        <v>0</v>
      </c>
      <c r="J50" s="208">
        <f t="shared" si="13"/>
        <v>0</v>
      </c>
      <c r="K50" s="208">
        <f t="shared" si="13"/>
        <v>0</v>
      </c>
      <c r="L50" s="208">
        <f t="shared" si="13"/>
        <v>0</v>
      </c>
      <c r="M50" s="208">
        <f t="shared" si="13"/>
        <v>0</v>
      </c>
      <c r="N50" s="208">
        <f t="shared" si="13"/>
        <v>0</v>
      </c>
      <c r="O50" s="208">
        <f t="shared" si="13"/>
        <v>0</v>
      </c>
      <c r="P50" s="208">
        <f t="shared" si="13"/>
        <v>0</v>
      </c>
      <c r="Q50" s="208">
        <f t="shared" si="13"/>
        <v>0</v>
      </c>
      <c r="R50" s="208">
        <f t="shared" si="13"/>
        <v>0</v>
      </c>
      <c r="S50" s="208">
        <f t="shared" si="13"/>
        <v>0</v>
      </c>
      <c r="T50" s="208">
        <f t="shared" ref="T50:Y50" si="14">T46-T49</f>
        <v>0</v>
      </c>
      <c r="U50" s="208">
        <f t="shared" si="14"/>
        <v>0</v>
      </c>
      <c r="V50" s="208">
        <f t="shared" si="14"/>
        <v>0</v>
      </c>
      <c r="W50" s="208">
        <f t="shared" si="14"/>
        <v>0</v>
      </c>
      <c r="X50" s="208">
        <f t="shared" si="14"/>
        <v>0</v>
      </c>
      <c r="Y50" s="208">
        <f t="shared" si="14"/>
        <v>0</v>
      </c>
    </row>
    <row r="51" spans="1:25" s="214" customFormat="1" ht="15.75">
      <c r="A51" s="210" t="s">
        <v>163</v>
      </c>
      <c r="B51" s="211" t="s">
        <v>320</v>
      </c>
      <c r="C51" s="212">
        <v>1</v>
      </c>
      <c r="D51" s="213">
        <f>C51/(1+0.04)</f>
        <v>0.96153846153846145</v>
      </c>
      <c r="E51" s="213">
        <f>D51/(1+0.04)</f>
        <v>0.92455621301775137</v>
      </c>
      <c r="F51" s="213">
        <f t="shared" ref="F51:Y51" si="15">E51/(1+0.04)</f>
        <v>0.88899635867091475</v>
      </c>
      <c r="G51" s="213">
        <f t="shared" si="15"/>
        <v>0.85480419102972571</v>
      </c>
      <c r="H51" s="213">
        <f t="shared" si="15"/>
        <v>0.82192710675935166</v>
      </c>
      <c r="I51" s="213">
        <f t="shared" si="15"/>
        <v>0.79031452573014582</v>
      </c>
      <c r="J51" s="213">
        <f t="shared" si="15"/>
        <v>0.75991781320206331</v>
      </c>
      <c r="K51" s="213">
        <f t="shared" si="15"/>
        <v>0.73069020500198389</v>
      </c>
      <c r="L51" s="213">
        <f t="shared" si="15"/>
        <v>0.70258673557883067</v>
      </c>
      <c r="M51" s="213">
        <f t="shared" si="15"/>
        <v>0.67556416882579873</v>
      </c>
      <c r="N51" s="213">
        <f t="shared" si="15"/>
        <v>0.64958093156326802</v>
      </c>
      <c r="O51" s="213">
        <f t="shared" si="15"/>
        <v>0.62459704958006534</v>
      </c>
      <c r="P51" s="213">
        <f>O51/(1+0.04)</f>
        <v>0.60057408613467822</v>
      </c>
      <c r="Q51" s="213">
        <f t="shared" si="15"/>
        <v>0.57747508282180593</v>
      </c>
      <c r="R51" s="213">
        <f t="shared" si="15"/>
        <v>0.55526450271327488</v>
      </c>
      <c r="S51" s="213">
        <f t="shared" si="15"/>
        <v>0.53390817568584126</v>
      </c>
      <c r="T51" s="213">
        <f t="shared" si="15"/>
        <v>0.51337324585177047</v>
      </c>
      <c r="U51" s="213">
        <f t="shared" si="15"/>
        <v>0.49362812101131776</v>
      </c>
      <c r="V51" s="213">
        <f t="shared" si="15"/>
        <v>0.47464242404934398</v>
      </c>
      <c r="W51" s="213">
        <f t="shared" si="15"/>
        <v>0.45638694620129228</v>
      </c>
      <c r="X51" s="213">
        <f t="shared" si="15"/>
        <v>0.4388336021166272</v>
      </c>
      <c r="Y51" s="213">
        <f t="shared" si="15"/>
        <v>0.42195538665060306</v>
      </c>
    </row>
    <row r="52" spans="1:25" s="205" customFormat="1">
      <c r="A52" s="206" t="s">
        <v>164</v>
      </c>
      <c r="B52" s="207" t="s">
        <v>176</v>
      </c>
      <c r="C52" s="208">
        <f>C50*C51</f>
        <v>0</v>
      </c>
      <c r="D52" s="208">
        <f t="shared" ref="D52:Y52" si="16">D50*D51</f>
        <v>0</v>
      </c>
      <c r="E52" s="208">
        <f t="shared" si="16"/>
        <v>0</v>
      </c>
      <c r="F52" s="208">
        <f t="shared" si="16"/>
        <v>0</v>
      </c>
      <c r="G52" s="208">
        <f t="shared" si="16"/>
        <v>0</v>
      </c>
      <c r="H52" s="208">
        <f t="shared" si="16"/>
        <v>0</v>
      </c>
      <c r="I52" s="208">
        <f t="shared" si="16"/>
        <v>0</v>
      </c>
      <c r="J52" s="208">
        <f t="shared" si="16"/>
        <v>0</v>
      </c>
      <c r="K52" s="208">
        <f t="shared" si="16"/>
        <v>0</v>
      </c>
      <c r="L52" s="208">
        <f t="shared" si="16"/>
        <v>0</v>
      </c>
      <c r="M52" s="208">
        <f t="shared" si="16"/>
        <v>0</v>
      </c>
      <c r="N52" s="208">
        <f t="shared" si="16"/>
        <v>0</v>
      </c>
      <c r="O52" s="208">
        <f t="shared" si="16"/>
        <v>0</v>
      </c>
      <c r="P52" s="208">
        <f t="shared" si="16"/>
        <v>0</v>
      </c>
      <c r="Q52" s="208">
        <f t="shared" si="16"/>
        <v>0</v>
      </c>
      <c r="R52" s="208">
        <f t="shared" si="16"/>
        <v>0</v>
      </c>
      <c r="S52" s="208">
        <f t="shared" si="16"/>
        <v>0</v>
      </c>
      <c r="T52" s="208">
        <f t="shared" si="16"/>
        <v>0</v>
      </c>
      <c r="U52" s="208">
        <f t="shared" si="16"/>
        <v>0</v>
      </c>
      <c r="V52" s="208">
        <f t="shared" si="16"/>
        <v>0</v>
      </c>
      <c r="W52" s="208">
        <f t="shared" si="16"/>
        <v>0</v>
      </c>
      <c r="X52" s="208">
        <f t="shared" si="16"/>
        <v>0</v>
      </c>
      <c r="Y52" s="208">
        <f t="shared" si="16"/>
        <v>0</v>
      </c>
    </row>
    <row r="53" spans="1:25" s="205" customFormat="1" ht="23.25" customHeight="1">
      <c r="A53" s="215"/>
      <c r="B53" s="216" t="s">
        <v>177</v>
      </c>
      <c r="C53" s="217">
        <f>SUM(C52:Y52)</f>
        <v>0</v>
      </c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</row>
    <row r="54" spans="1:25" s="47" customFormat="1">
      <c r="B54" s="233"/>
      <c r="C54" s="234"/>
      <c r="D54" s="235"/>
    </row>
    <row r="55" spans="1:25" s="47" customFormat="1">
      <c r="A55" s="199"/>
      <c r="B55" s="199" t="s">
        <v>158</v>
      </c>
      <c r="C55" s="236" t="str">
        <f t="shared" ref="C55:Y55" si="17">C6</f>
        <v>Rok …</v>
      </c>
      <c r="D55" s="237" t="str">
        <f t="shared" si="17"/>
        <v>Rok …</v>
      </c>
      <c r="E55" s="237" t="str">
        <f t="shared" ref="E55:O55" si="18">E6</f>
        <v>Rok …</v>
      </c>
      <c r="F55" s="237" t="str">
        <f t="shared" si="18"/>
        <v>Rok …</v>
      </c>
      <c r="G55" s="237" t="str">
        <f t="shared" si="18"/>
        <v>Rok …</v>
      </c>
      <c r="H55" s="237" t="str">
        <f t="shared" si="18"/>
        <v>Rok …</v>
      </c>
      <c r="I55" s="237" t="str">
        <f t="shared" si="18"/>
        <v>Rok …</v>
      </c>
      <c r="J55" s="237" t="str">
        <f t="shared" si="18"/>
        <v>Rok …</v>
      </c>
      <c r="K55" s="237" t="str">
        <f t="shared" si="18"/>
        <v>Rok …</v>
      </c>
      <c r="L55" s="237" t="str">
        <f t="shared" si="18"/>
        <v>Rok …</v>
      </c>
      <c r="M55" s="237" t="str">
        <f t="shared" si="18"/>
        <v>Rok …</v>
      </c>
      <c r="N55" s="237" t="str">
        <f t="shared" si="18"/>
        <v>Rok …</v>
      </c>
      <c r="O55" s="237" t="str">
        <f t="shared" si="18"/>
        <v>Rok …</v>
      </c>
      <c r="P55" s="237" t="str">
        <f t="shared" si="17"/>
        <v>Rok …</v>
      </c>
      <c r="Q55" s="237" t="str">
        <f t="shared" si="17"/>
        <v>Rok …</v>
      </c>
      <c r="R55" s="237" t="str">
        <f t="shared" si="17"/>
        <v>Rok …</v>
      </c>
      <c r="S55" s="237" t="str">
        <f t="shared" si="17"/>
        <v>Rok …</v>
      </c>
      <c r="T55" s="237" t="str">
        <f t="shared" si="17"/>
        <v>Rok …</v>
      </c>
      <c r="U55" s="237" t="str">
        <f t="shared" si="17"/>
        <v>Rok …</v>
      </c>
      <c r="V55" s="237" t="str">
        <f t="shared" si="17"/>
        <v>Rok …</v>
      </c>
      <c r="W55" s="237" t="str">
        <f t="shared" si="17"/>
        <v>Rok …</v>
      </c>
      <c r="X55" s="237" t="str">
        <f t="shared" si="17"/>
        <v>Rok …</v>
      </c>
      <c r="Y55" s="237" t="str">
        <f t="shared" si="17"/>
        <v>Rok …</v>
      </c>
    </row>
    <row r="56" spans="1:25" s="47" customFormat="1">
      <c r="A56" s="209" t="s">
        <v>33</v>
      </c>
      <c r="B56" s="48" t="s">
        <v>178</v>
      </c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</row>
    <row r="57" spans="1:25" s="47" customFormat="1">
      <c r="A57" s="209" t="s">
        <v>36</v>
      </c>
      <c r="B57" s="347" t="s">
        <v>366</v>
      </c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</row>
    <row r="58" spans="1:25" s="47" customFormat="1">
      <c r="A58" s="199" t="s">
        <v>50</v>
      </c>
      <c r="B58" s="227" t="s">
        <v>179</v>
      </c>
      <c r="C58" s="208">
        <f>C56+C57</f>
        <v>0</v>
      </c>
      <c r="D58" s="208">
        <f>D56+D57</f>
        <v>0</v>
      </c>
      <c r="E58" s="208">
        <f t="shared" ref="E58:Y58" si="19">E56+E57</f>
        <v>0</v>
      </c>
      <c r="F58" s="208">
        <f t="shared" si="19"/>
        <v>0</v>
      </c>
      <c r="G58" s="208">
        <f t="shared" si="19"/>
        <v>0</v>
      </c>
      <c r="H58" s="208">
        <f t="shared" si="19"/>
        <v>0</v>
      </c>
      <c r="I58" s="208">
        <f t="shared" si="19"/>
        <v>0</v>
      </c>
      <c r="J58" s="208">
        <f t="shared" si="19"/>
        <v>0</v>
      </c>
      <c r="K58" s="208">
        <f t="shared" si="19"/>
        <v>0</v>
      </c>
      <c r="L58" s="208">
        <f t="shared" si="19"/>
        <v>0</v>
      </c>
      <c r="M58" s="208">
        <f t="shared" si="19"/>
        <v>0</v>
      </c>
      <c r="N58" s="208">
        <f t="shared" si="19"/>
        <v>0</v>
      </c>
      <c r="O58" s="208">
        <f t="shared" si="19"/>
        <v>0</v>
      </c>
      <c r="P58" s="208">
        <f t="shared" si="19"/>
        <v>0</v>
      </c>
      <c r="Q58" s="208">
        <f t="shared" si="19"/>
        <v>0</v>
      </c>
      <c r="R58" s="208">
        <f t="shared" si="19"/>
        <v>0</v>
      </c>
      <c r="S58" s="208">
        <f t="shared" si="19"/>
        <v>0</v>
      </c>
      <c r="T58" s="208">
        <f t="shared" si="19"/>
        <v>0</v>
      </c>
      <c r="U58" s="208">
        <f t="shared" si="19"/>
        <v>0</v>
      </c>
      <c r="V58" s="208">
        <f t="shared" si="19"/>
        <v>0</v>
      </c>
      <c r="W58" s="208">
        <f t="shared" si="19"/>
        <v>0</v>
      </c>
      <c r="X58" s="208">
        <f t="shared" si="19"/>
        <v>0</v>
      </c>
      <c r="Y58" s="208">
        <f t="shared" si="19"/>
        <v>0</v>
      </c>
    </row>
    <row r="59" spans="1:25" s="240" customFormat="1" ht="15.75">
      <c r="A59" s="238" t="s">
        <v>51</v>
      </c>
      <c r="B59" s="49" t="s">
        <v>325</v>
      </c>
      <c r="C59" s="239">
        <f t="shared" ref="C59:Y59" si="20">C13</f>
        <v>1</v>
      </c>
      <c r="D59" s="239">
        <f t="shared" si="20"/>
        <v>0.96153846153846145</v>
      </c>
      <c r="E59" s="239">
        <f t="shared" ref="E59:O59" si="21">E13</f>
        <v>0.92455621301775137</v>
      </c>
      <c r="F59" s="239">
        <f t="shared" si="21"/>
        <v>0.88899635867091475</v>
      </c>
      <c r="G59" s="239">
        <f t="shared" si="21"/>
        <v>0.85480419102972571</v>
      </c>
      <c r="H59" s="239">
        <f t="shared" si="21"/>
        <v>0.82192710675935166</v>
      </c>
      <c r="I59" s="239">
        <f t="shared" si="21"/>
        <v>0.79031452573014582</v>
      </c>
      <c r="J59" s="239">
        <f t="shared" si="21"/>
        <v>0.75991781320206331</v>
      </c>
      <c r="K59" s="239">
        <f t="shared" si="21"/>
        <v>0.73069020500198389</v>
      </c>
      <c r="L59" s="239">
        <f t="shared" si="21"/>
        <v>0.70258673557883067</v>
      </c>
      <c r="M59" s="239">
        <f t="shared" si="21"/>
        <v>0.67556416882579873</v>
      </c>
      <c r="N59" s="239">
        <f t="shared" si="21"/>
        <v>0.64958093156326802</v>
      </c>
      <c r="O59" s="239">
        <f t="shared" si="21"/>
        <v>0.62459704958006534</v>
      </c>
      <c r="P59" s="239">
        <f t="shared" si="20"/>
        <v>0.60057408613467822</v>
      </c>
      <c r="Q59" s="239">
        <f t="shared" si="20"/>
        <v>0.57747508282180593</v>
      </c>
      <c r="R59" s="239">
        <f t="shared" si="20"/>
        <v>0.55526450271327488</v>
      </c>
      <c r="S59" s="239">
        <f t="shared" si="20"/>
        <v>0.53390817568584126</v>
      </c>
      <c r="T59" s="239">
        <f t="shared" si="20"/>
        <v>0.51337324585177047</v>
      </c>
      <c r="U59" s="239">
        <f t="shared" si="20"/>
        <v>0.49362812101131776</v>
      </c>
      <c r="V59" s="239">
        <f t="shared" si="20"/>
        <v>0.47464242404934398</v>
      </c>
      <c r="W59" s="239">
        <f t="shared" si="20"/>
        <v>0.45638694620129228</v>
      </c>
      <c r="X59" s="239">
        <f t="shared" si="20"/>
        <v>0.4388336021166272</v>
      </c>
      <c r="Y59" s="239">
        <f t="shared" si="20"/>
        <v>0.42195538665060306</v>
      </c>
    </row>
    <row r="60" spans="1:25" s="47" customFormat="1">
      <c r="A60" s="199" t="s">
        <v>77</v>
      </c>
      <c r="B60" s="227" t="s">
        <v>180</v>
      </c>
      <c r="C60" s="208">
        <f>C58*C59</f>
        <v>0</v>
      </c>
      <c r="D60" s="208">
        <f t="shared" ref="D60:Y60" si="22">D58*D59</f>
        <v>0</v>
      </c>
      <c r="E60" s="208">
        <f t="shared" si="22"/>
        <v>0</v>
      </c>
      <c r="F60" s="208">
        <f t="shared" si="22"/>
        <v>0</v>
      </c>
      <c r="G60" s="208">
        <f t="shared" si="22"/>
        <v>0</v>
      </c>
      <c r="H60" s="208">
        <f t="shared" si="22"/>
        <v>0</v>
      </c>
      <c r="I60" s="208">
        <f t="shared" si="22"/>
        <v>0</v>
      </c>
      <c r="J60" s="208">
        <f t="shared" si="22"/>
        <v>0</v>
      </c>
      <c r="K60" s="208">
        <f t="shared" si="22"/>
        <v>0</v>
      </c>
      <c r="L60" s="208">
        <f t="shared" si="22"/>
        <v>0</v>
      </c>
      <c r="M60" s="208">
        <f t="shared" si="22"/>
        <v>0</v>
      </c>
      <c r="N60" s="208">
        <f t="shared" si="22"/>
        <v>0</v>
      </c>
      <c r="O60" s="208">
        <f t="shared" si="22"/>
        <v>0</v>
      </c>
      <c r="P60" s="208">
        <f t="shared" si="22"/>
        <v>0</v>
      </c>
      <c r="Q60" s="208">
        <f t="shared" si="22"/>
        <v>0</v>
      </c>
      <c r="R60" s="208">
        <f t="shared" si="22"/>
        <v>0</v>
      </c>
      <c r="S60" s="208">
        <f t="shared" si="22"/>
        <v>0</v>
      </c>
      <c r="T60" s="208">
        <f t="shared" si="22"/>
        <v>0</v>
      </c>
      <c r="U60" s="208">
        <f t="shared" si="22"/>
        <v>0</v>
      </c>
      <c r="V60" s="208">
        <f t="shared" si="22"/>
        <v>0</v>
      </c>
      <c r="W60" s="208">
        <f t="shared" si="22"/>
        <v>0</v>
      </c>
      <c r="X60" s="208">
        <f t="shared" si="22"/>
        <v>0</v>
      </c>
      <c r="Y60" s="208">
        <f t="shared" si="22"/>
        <v>0</v>
      </c>
    </row>
    <row r="61" spans="1:25" s="47" customFormat="1" ht="26.25" customHeight="1">
      <c r="A61" s="241"/>
      <c r="B61" s="242" t="s">
        <v>181</v>
      </c>
      <c r="C61" s="217">
        <f>SUM(C60:Y60)</f>
        <v>0</v>
      </c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</row>
    <row r="62" spans="1:25" s="47" customFormat="1">
      <c r="A62" s="241"/>
      <c r="B62" s="243"/>
      <c r="C62" s="244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</row>
    <row r="63" spans="1:25" s="47" customFormat="1" ht="17.25" customHeight="1">
      <c r="A63" s="241"/>
      <c r="B63" s="245" t="s">
        <v>170</v>
      </c>
      <c r="C63" s="246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</row>
    <row r="64" spans="1:25" s="47" customFormat="1">
      <c r="A64" s="241"/>
      <c r="B64" s="243"/>
      <c r="C64" s="244"/>
      <c r="D64" s="218"/>
      <c r="E64" s="247"/>
      <c r="F64" s="219"/>
      <c r="G64" s="219"/>
      <c r="H64" s="219"/>
      <c r="I64" s="219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</row>
    <row r="65" spans="1:25" s="47" customFormat="1" ht="18" customHeight="1">
      <c r="A65" s="241"/>
      <c r="B65" s="245" t="s">
        <v>167</v>
      </c>
      <c r="C65" s="230"/>
      <c r="D65" s="218"/>
      <c r="E65" s="248"/>
      <c r="F65" s="248"/>
      <c r="G65" s="248"/>
      <c r="H65" s="248"/>
      <c r="I65" s="249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</row>
    <row r="66" spans="1:25" s="47" customFormat="1">
      <c r="C66" s="205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</row>
    <row r="67" spans="1:25" s="225" customFormat="1">
      <c r="B67" s="250" t="s">
        <v>182</v>
      </c>
      <c r="C67" s="251"/>
      <c r="D67" s="219"/>
      <c r="E67" s="247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</row>
    <row r="68" spans="1:25" s="47" customFormat="1" ht="25.5">
      <c r="B68" s="229" t="s">
        <v>183</v>
      </c>
      <c r="C68" s="252" t="e">
        <f>IF(ROUND((C61-C53)/C61,4)&gt;0,(IF(ROUND((C61-C53)/C61,4)&lt;100%,ROUND((C61-C53)/C61,4),100%)),0)</f>
        <v>#DIV/0!</v>
      </c>
      <c r="E68" s="248"/>
      <c r="F68" s="248"/>
      <c r="G68" s="248"/>
      <c r="H68" s="248"/>
      <c r="I68" s="249"/>
    </row>
    <row r="69" spans="1:25" s="47" customFormat="1">
      <c r="C69" s="205"/>
      <c r="E69" s="253"/>
      <c r="F69" s="253"/>
      <c r="G69" s="253"/>
      <c r="H69" s="253"/>
      <c r="I69" s="254"/>
    </row>
    <row r="70" spans="1:25" s="225" customFormat="1">
      <c r="B70" s="250" t="s">
        <v>184</v>
      </c>
      <c r="C70" s="255"/>
      <c r="E70" s="256"/>
      <c r="F70" s="256"/>
      <c r="G70" s="256"/>
      <c r="H70" s="256"/>
      <c r="I70" s="257"/>
    </row>
    <row r="71" spans="1:25" s="47" customFormat="1" ht="25.5">
      <c r="B71" s="229" t="s">
        <v>185</v>
      </c>
      <c r="C71" s="361" t="e">
        <f>C65*C68</f>
        <v>#DIV/0!</v>
      </c>
      <c r="E71" s="248"/>
      <c r="F71" s="248"/>
      <c r="G71" s="248"/>
      <c r="H71" s="248"/>
      <c r="I71" s="258"/>
    </row>
    <row r="72" spans="1:25" s="47" customFormat="1">
      <c r="C72" s="205"/>
      <c r="E72" s="253"/>
      <c r="F72" s="253"/>
      <c r="G72" s="253"/>
      <c r="H72" s="253"/>
      <c r="I72" s="254"/>
    </row>
    <row r="73" spans="1:25" s="225" customFormat="1">
      <c r="B73" s="250" t="s">
        <v>186</v>
      </c>
      <c r="C73" s="255"/>
    </row>
    <row r="74" spans="1:25" s="47" customFormat="1" ht="25.5">
      <c r="B74" s="259" t="s">
        <v>187</v>
      </c>
      <c r="C74" s="362" t="e">
        <f>C71*C63</f>
        <v>#DIV/0!</v>
      </c>
    </row>
    <row r="75" spans="1:25" s="47" customFormat="1">
      <c r="B75" s="260"/>
      <c r="C75" s="261"/>
    </row>
    <row r="76" spans="1:25" s="225" customFormat="1" ht="25.5">
      <c r="B76" s="262" t="s">
        <v>188</v>
      </c>
      <c r="C76" s="251"/>
    </row>
    <row r="77" spans="1:25" s="47" customFormat="1" ht="25.5">
      <c r="B77" s="229" t="s">
        <v>189</v>
      </c>
      <c r="C77" s="252" t="e">
        <f>C74/C65</f>
        <v>#DIV/0!</v>
      </c>
      <c r="D77" s="263"/>
    </row>
    <row r="78" spans="1:25" s="47" customFormat="1">
      <c r="B78" s="264" t="s">
        <v>190</v>
      </c>
      <c r="C78" s="395"/>
    </row>
    <row r="79" spans="1:25" s="47" customFormat="1" ht="25.5">
      <c r="B79" s="229" t="s">
        <v>191</v>
      </c>
      <c r="C79" s="252" t="e">
        <f>C68*C63</f>
        <v>#DIV/0!</v>
      </c>
    </row>
    <row r="80" spans="1:25" s="47" customFormat="1">
      <c r="B80" s="260"/>
      <c r="C80" s="265"/>
      <c r="E80" s="248"/>
      <c r="F80" s="248"/>
      <c r="G80" s="248"/>
      <c r="H80" s="248"/>
      <c r="I80" s="249"/>
    </row>
    <row r="81" spans="3:3" s="47" customFormat="1">
      <c r="C81" s="205"/>
    </row>
    <row r="82" spans="3:3" s="47" customFormat="1"/>
  </sheetData>
  <customSheetViews>
    <customSheetView guid="{BD8A273F-EBDA-4BF5-9FEF-0F811D076781}" scale="90" showPageBreaks="1" printArea="1" topLeftCell="A13">
      <selection activeCell="E24" sqref="E24:H24"/>
      <rowBreaks count="1" manualBreakCount="1">
        <brk id="63" max="33" man="1"/>
      </rowBreaks>
      <pageMargins left="0.35433070866141736" right="0.43307086614173229" top="0.43307086614173229" bottom="0.43307086614173229" header="0.31496062992125984" footer="0.23622047244094491"/>
      <pageSetup paperSize="9" scale="63" orientation="landscape" verticalDpi="1200" r:id="rId1"/>
      <headerFooter>
        <oddFooter>&amp;C&amp;8Strona &amp;P z &amp;N&amp;R&amp;8&amp;A</oddFooter>
      </headerFooter>
    </customSheetView>
    <customSheetView guid="{7459C945-4CDE-4B11-9340-999C59B3DCDD}" scale="80" showPageBreaks="1" printArea="1" hiddenColumns="1">
      <selection activeCell="C61" sqref="C61"/>
      <rowBreaks count="1" manualBreakCount="1">
        <brk id="54" max="33" man="1"/>
      </rowBreaks>
      <pageMargins left="0.35433070866141736" right="0.43307086614173229" top="0.43307086614173229" bottom="0.43307086614173229" header="0.31496062992125984" footer="0.23622047244094491"/>
      <pageSetup paperSize="9" scale="63" orientation="landscape" verticalDpi="1200" r:id="rId2"/>
      <headerFooter>
        <oddFooter>&amp;C&amp;8Strona &amp;P z &amp;N&amp;R&amp;8&amp;A</oddFooter>
      </headerFooter>
    </customSheetView>
    <customSheetView guid="{19015944-8DC3-4198-B28B-DDAFEE7C00D9}" scale="80" showPageBreaks="1" printArea="1" hiddenColumns="1" topLeftCell="A46">
      <selection activeCell="E67" sqref="E67"/>
      <rowBreaks count="1" manualBreakCount="1">
        <brk id="54" max="33" man="1"/>
      </rowBreaks>
      <pageMargins left="0.35433070866141736" right="0.43307086614173229" top="0.43307086614173229" bottom="0.43307086614173229" header="0.31496062992125984" footer="0.23622047244094491"/>
      <pageSetup paperSize="9" scale="63" orientation="landscape" verticalDpi="1200" r:id="rId3"/>
      <headerFooter>
        <oddFooter>&amp;C&amp;8Strona &amp;P z &amp;N&amp;R&amp;8&amp;A</oddFooter>
      </headerFooter>
    </customSheetView>
    <customSheetView guid="{F7D79B8D-92A2-4094-827A-AE8F90DE993F}" topLeftCell="A64">
      <selection activeCell="E58" sqref="E58"/>
      <pageMargins left="0.7" right="0.7" top="0.75" bottom="0.75" header="0.3" footer="0.3"/>
      <pageSetup paperSize="9" orientation="portrait" horizontalDpi="1200" verticalDpi="1200" r:id="rId4"/>
    </customSheetView>
    <customSheetView guid="{9EC9AAF8-31E5-417A-A928-3DBD93AA7952}">
      <selection activeCell="B42" sqref="B42"/>
      <pageMargins left="0.7" right="0.7" top="0.75" bottom="0.75" header="0.3" footer="0.3"/>
      <pageSetup paperSize="9" orientation="portrait" horizontalDpi="1200" verticalDpi="1200" r:id="rId5"/>
    </customSheetView>
    <customSheetView guid="{42981FEF-5313-4B99-8040-85340FCD82AA}" scale="90" showPageBreaks="1" printArea="1" topLeftCell="A37">
      <selection activeCell="C72" sqref="C72"/>
      <rowBreaks count="1" manualBreakCount="1">
        <brk id="54" max="33" man="1"/>
      </rowBreaks>
      <pageMargins left="0.35433070866141736" right="0.43307086614173229" top="0.43307086614173229" bottom="0.43307086614173229" header="0.31496062992125984" footer="0.23622047244094491"/>
      <pageSetup paperSize="9" scale="63" orientation="landscape" verticalDpi="1200" r:id="rId6"/>
      <headerFooter>
        <oddFooter>&amp;C&amp;8Strona &amp;P z &amp;N&amp;R&amp;8&amp;A</oddFooter>
      </headerFooter>
    </customSheetView>
  </customSheetViews>
  <mergeCells count="5">
    <mergeCell ref="E39:H39"/>
    <mergeCell ref="C1:I1"/>
    <mergeCell ref="C17:I17"/>
    <mergeCell ref="C18:I18"/>
    <mergeCell ref="E34:H34"/>
  </mergeCells>
  <phoneticPr fontId="0" type="noConversion"/>
  <pageMargins left="0.35433070866141736" right="0.43307086614173229" top="0.43307086614173229" bottom="0.43307086614173229" header="0.31496062992125984" footer="0.23622047244094491"/>
  <pageSetup paperSize="9" scale="63" orientation="landscape" verticalDpi="1200" r:id="rId7"/>
  <headerFooter>
    <oddFooter>&amp;C&amp;8Strona &amp;P z &amp;N&amp;R&amp;8&amp;A</oddFooter>
  </headerFooter>
  <rowBreaks count="1" manualBreakCount="1">
    <brk id="39" max="33" man="1"/>
  </rowBreaks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="90" zoomScaleNormal="90" zoomScaleSheetLayoutView="90" workbookViewId="0">
      <selection activeCell="B39" sqref="B39"/>
    </sheetView>
  </sheetViews>
  <sheetFormatPr defaultRowHeight="12.75"/>
  <cols>
    <col min="1" max="1" width="4.140625" style="46" customWidth="1"/>
    <col min="2" max="2" width="50.7109375" style="46" customWidth="1"/>
    <col min="3" max="3" width="18.140625" style="44" customWidth="1"/>
    <col min="4" max="10" width="15.85546875" style="46" customWidth="1"/>
    <col min="11" max="11" width="16.5703125" style="46" customWidth="1"/>
    <col min="12" max="17" width="15.85546875" style="46" customWidth="1"/>
    <col min="18" max="16384" width="9.140625" style="46"/>
  </cols>
  <sheetData>
    <row r="1" spans="1:17" s="47" customFormat="1" ht="15.75" customHeight="1"/>
    <row r="2" spans="1:17" ht="12" customHeight="1">
      <c r="A2" s="27" t="s">
        <v>306</v>
      </c>
      <c r="B2" s="27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2.75" customHeight="1">
      <c r="A3" s="29" t="s">
        <v>28</v>
      </c>
      <c r="B3" s="51" t="s">
        <v>29</v>
      </c>
      <c r="C3" s="33" t="s">
        <v>30</v>
      </c>
      <c r="D3" s="33" t="s">
        <v>30</v>
      </c>
      <c r="E3" s="33" t="s">
        <v>30</v>
      </c>
      <c r="F3" s="33" t="s">
        <v>30</v>
      </c>
      <c r="G3" s="33" t="s">
        <v>30</v>
      </c>
      <c r="H3" s="33" t="s">
        <v>30</v>
      </c>
      <c r="I3" s="33" t="s">
        <v>30</v>
      </c>
      <c r="J3" s="33" t="s">
        <v>30</v>
      </c>
      <c r="K3" s="33" t="s">
        <v>30</v>
      </c>
      <c r="L3" s="33" t="s">
        <v>30</v>
      </c>
      <c r="M3" s="33" t="s">
        <v>30</v>
      </c>
      <c r="N3" s="33" t="s">
        <v>30</v>
      </c>
      <c r="O3" s="33" t="s">
        <v>30</v>
      </c>
      <c r="P3" s="33" t="s">
        <v>30</v>
      </c>
      <c r="Q3" s="33" t="s">
        <v>30</v>
      </c>
    </row>
    <row r="4" spans="1:17" ht="12.75" customHeight="1">
      <c r="A4" s="3" t="s">
        <v>32</v>
      </c>
      <c r="B4" s="53" t="s">
        <v>290</v>
      </c>
      <c r="C4" s="38">
        <f>SUM(C5:C6)</f>
        <v>0</v>
      </c>
      <c r="D4" s="38">
        <f t="shared" ref="D4:Q4" si="0">SUM(D5:D6)</f>
        <v>0</v>
      </c>
      <c r="E4" s="38">
        <f t="shared" si="0"/>
        <v>0</v>
      </c>
      <c r="F4" s="38">
        <f t="shared" si="0"/>
        <v>0</v>
      </c>
      <c r="G4" s="38">
        <f t="shared" si="0"/>
        <v>0</v>
      </c>
      <c r="H4" s="38">
        <f t="shared" si="0"/>
        <v>0</v>
      </c>
      <c r="I4" s="38">
        <f t="shared" si="0"/>
        <v>0</v>
      </c>
      <c r="J4" s="38">
        <f t="shared" si="0"/>
        <v>0</v>
      </c>
      <c r="K4" s="38">
        <f t="shared" si="0"/>
        <v>0</v>
      </c>
      <c r="L4" s="38">
        <f t="shared" si="0"/>
        <v>0</v>
      </c>
      <c r="M4" s="38">
        <f t="shared" si="0"/>
        <v>0</v>
      </c>
      <c r="N4" s="38">
        <f t="shared" si="0"/>
        <v>0</v>
      </c>
      <c r="O4" s="38">
        <f t="shared" si="0"/>
        <v>0</v>
      </c>
      <c r="P4" s="38">
        <f t="shared" si="0"/>
        <v>0</v>
      </c>
      <c r="Q4" s="38">
        <f t="shared" si="0"/>
        <v>0</v>
      </c>
    </row>
    <row r="5" spans="1:17" ht="12.75" customHeight="1">
      <c r="A5" s="309" t="s">
        <v>33</v>
      </c>
      <c r="B5" s="182" t="s">
        <v>291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2.75" customHeight="1">
      <c r="A6" s="309" t="s">
        <v>36</v>
      </c>
      <c r="B6" s="23" t="s">
        <v>27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12.75" customHeight="1">
      <c r="A7" s="3" t="s">
        <v>37</v>
      </c>
      <c r="B7" s="53" t="s">
        <v>292</v>
      </c>
      <c r="C7" s="38">
        <f>SUM(C8:C10)</f>
        <v>0</v>
      </c>
      <c r="D7" s="38">
        <f t="shared" ref="D7:Q7" si="1">SUM(D8:D10)</f>
        <v>0</v>
      </c>
      <c r="E7" s="38">
        <f t="shared" si="1"/>
        <v>0</v>
      </c>
      <c r="F7" s="38">
        <f t="shared" si="1"/>
        <v>0</v>
      </c>
      <c r="G7" s="38">
        <f t="shared" si="1"/>
        <v>0</v>
      </c>
      <c r="H7" s="38">
        <f t="shared" si="1"/>
        <v>0</v>
      </c>
      <c r="I7" s="38">
        <f t="shared" si="1"/>
        <v>0</v>
      </c>
      <c r="J7" s="38">
        <f t="shared" si="1"/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38">
        <f t="shared" si="1"/>
        <v>0</v>
      </c>
    </row>
    <row r="8" spans="1:17" ht="12.75" customHeight="1">
      <c r="A8" s="309" t="s">
        <v>33</v>
      </c>
      <c r="B8" s="23" t="s">
        <v>396</v>
      </c>
      <c r="C8" s="329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12.75" customHeight="1">
      <c r="A9" s="309" t="s">
        <v>36</v>
      </c>
      <c r="B9" s="347" t="s">
        <v>366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.75" customHeight="1">
      <c r="A10" s="309" t="s">
        <v>50</v>
      </c>
      <c r="B10" s="23" t="s">
        <v>73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>
      <c r="A11" s="2" t="s">
        <v>63</v>
      </c>
      <c r="B11" s="52" t="s">
        <v>293</v>
      </c>
      <c r="C11" s="37">
        <f>C4-C7</f>
        <v>0</v>
      </c>
      <c r="D11" s="37">
        <f t="shared" ref="D11:Q11" si="2">D4-D7</f>
        <v>0</v>
      </c>
      <c r="E11" s="37">
        <f t="shared" si="2"/>
        <v>0</v>
      </c>
      <c r="F11" s="37">
        <f t="shared" si="2"/>
        <v>0</v>
      </c>
      <c r="G11" s="37">
        <f t="shared" si="2"/>
        <v>0</v>
      </c>
      <c r="H11" s="37">
        <f t="shared" si="2"/>
        <v>0</v>
      </c>
      <c r="I11" s="37">
        <f t="shared" si="2"/>
        <v>0</v>
      </c>
      <c r="J11" s="37">
        <f t="shared" si="2"/>
        <v>0</v>
      </c>
      <c r="K11" s="37">
        <f t="shared" si="2"/>
        <v>0</v>
      </c>
      <c r="L11" s="37">
        <f t="shared" si="2"/>
        <v>0</v>
      </c>
      <c r="M11" s="37">
        <f t="shared" si="2"/>
        <v>0</v>
      </c>
      <c r="N11" s="37">
        <f t="shared" si="2"/>
        <v>0</v>
      </c>
      <c r="O11" s="37">
        <f t="shared" si="2"/>
        <v>0</v>
      </c>
      <c r="P11" s="37">
        <f t="shared" si="2"/>
        <v>0</v>
      </c>
      <c r="Q11" s="37">
        <f t="shared" si="2"/>
        <v>0</v>
      </c>
    </row>
    <row r="12" spans="1:17" ht="15.75">
      <c r="A12" s="9" t="s">
        <v>64</v>
      </c>
      <c r="B12" s="49" t="s">
        <v>325</v>
      </c>
      <c r="C12" s="77">
        <v>1</v>
      </c>
      <c r="D12" s="340">
        <f>C12/(1+$C$14)</f>
        <v>0.96153846153846145</v>
      </c>
      <c r="E12" s="340">
        <f t="shared" ref="E12:Q12" si="3">D12/(1+$C$14)</f>
        <v>0.92455621301775137</v>
      </c>
      <c r="F12" s="340">
        <f t="shared" si="3"/>
        <v>0.88899635867091475</v>
      </c>
      <c r="G12" s="340">
        <f t="shared" si="3"/>
        <v>0.85480419102972571</v>
      </c>
      <c r="H12" s="340">
        <f t="shared" si="3"/>
        <v>0.82192710675935166</v>
      </c>
      <c r="I12" s="340">
        <f t="shared" si="3"/>
        <v>0.79031452573014582</v>
      </c>
      <c r="J12" s="340">
        <f t="shared" si="3"/>
        <v>0.75991781320206331</v>
      </c>
      <c r="K12" s="340">
        <f t="shared" si="3"/>
        <v>0.73069020500198389</v>
      </c>
      <c r="L12" s="340">
        <f t="shared" si="3"/>
        <v>0.70258673557883067</v>
      </c>
      <c r="M12" s="340">
        <f t="shared" si="3"/>
        <v>0.67556416882579873</v>
      </c>
      <c r="N12" s="340">
        <f t="shared" si="3"/>
        <v>0.64958093156326802</v>
      </c>
      <c r="O12" s="340">
        <f t="shared" si="3"/>
        <v>0.62459704958006534</v>
      </c>
      <c r="P12" s="340">
        <f t="shared" si="3"/>
        <v>0.60057408613467822</v>
      </c>
      <c r="Q12" s="340">
        <f t="shared" si="3"/>
        <v>0.57747508282180593</v>
      </c>
    </row>
    <row r="13" spans="1:17">
      <c r="A13" s="2" t="s">
        <v>65</v>
      </c>
      <c r="B13" s="52" t="s">
        <v>90</v>
      </c>
      <c r="C13" s="37">
        <f>C11*C12</f>
        <v>0</v>
      </c>
      <c r="D13" s="37">
        <f t="shared" ref="D13:Q13" si="4">D11*D12</f>
        <v>0</v>
      </c>
      <c r="E13" s="37">
        <f t="shared" si="4"/>
        <v>0</v>
      </c>
      <c r="F13" s="37">
        <f t="shared" si="4"/>
        <v>0</v>
      </c>
      <c r="G13" s="37">
        <f t="shared" si="4"/>
        <v>0</v>
      </c>
      <c r="H13" s="37">
        <f t="shared" si="4"/>
        <v>0</v>
      </c>
      <c r="I13" s="37">
        <f t="shared" si="4"/>
        <v>0</v>
      </c>
      <c r="J13" s="37">
        <f t="shared" si="4"/>
        <v>0</v>
      </c>
      <c r="K13" s="37">
        <f t="shared" si="4"/>
        <v>0</v>
      </c>
      <c r="L13" s="37">
        <f t="shared" si="4"/>
        <v>0</v>
      </c>
      <c r="M13" s="37">
        <f t="shared" si="4"/>
        <v>0</v>
      </c>
      <c r="N13" s="37">
        <f t="shared" si="4"/>
        <v>0</v>
      </c>
      <c r="O13" s="37">
        <f t="shared" si="4"/>
        <v>0</v>
      </c>
      <c r="P13" s="37">
        <f t="shared" si="4"/>
        <v>0</v>
      </c>
      <c r="Q13" s="37">
        <f t="shared" si="4"/>
        <v>0</v>
      </c>
    </row>
    <row r="14" spans="1:17">
      <c r="A14" s="81"/>
      <c r="B14" s="10" t="s">
        <v>74</v>
      </c>
      <c r="C14" s="338">
        <v>0.04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7" ht="25.5">
      <c r="A15" s="81"/>
      <c r="B15" s="10" t="s">
        <v>75</v>
      </c>
      <c r="C15" s="34">
        <f>SUM(C13:Q13)</f>
        <v>0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17" ht="25.5">
      <c r="A16" s="81"/>
      <c r="B16" s="10" t="s">
        <v>76</v>
      </c>
      <c r="C16" s="339" t="e">
        <f>IRR(C11:Q11)</f>
        <v>#NUM!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1:29">
      <c r="A17" s="81"/>
      <c r="B17" s="363"/>
      <c r="C17" s="36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29">
      <c r="A18" s="32"/>
      <c r="C18" s="46"/>
    </row>
    <row r="19" spans="1:29">
      <c r="A19" s="435"/>
      <c r="B19" s="422"/>
      <c r="C19" s="377"/>
      <c r="D19" s="342"/>
      <c r="E19" s="342"/>
      <c r="F19" s="342"/>
      <c r="G19" s="342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</row>
    <row r="20" spans="1:29">
      <c r="A20" s="436"/>
      <c r="B20" s="423"/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</row>
    <row r="21" spans="1:29">
      <c r="A21" s="437"/>
      <c r="B21" s="425"/>
      <c r="C21" s="426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</row>
    <row r="22" spans="1:29">
      <c r="A22" s="285"/>
      <c r="B22" s="231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</row>
    <row r="23" spans="1:29">
      <c r="A23" s="438"/>
      <c r="B23" s="427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</row>
    <row r="24" spans="1:29">
      <c r="A24" s="438"/>
      <c r="B24" s="428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</row>
    <row r="25" spans="1:29">
      <c r="A25" s="438"/>
      <c r="B25" s="428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</row>
    <row r="26" spans="1:29">
      <c r="A26" s="438"/>
      <c r="B26" s="231"/>
      <c r="C26" s="421"/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</row>
    <row r="27" spans="1:29">
      <c r="A27" s="285"/>
      <c r="B27" s="231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</row>
    <row r="28" spans="1:29">
      <c r="A28" s="438"/>
      <c r="B28" s="427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</row>
    <row r="29" spans="1:29">
      <c r="A29" s="439"/>
      <c r="B29" s="428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</row>
    <row r="30" spans="1:29">
      <c r="A30" s="439"/>
      <c r="B30" s="428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</row>
    <row r="31" spans="1:29">
      <c r="A31" s="439"/>
      <c r="B31" s="428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</row>
    <row r="32" spans="1:29">
      <c r="A32" s="439"/>
      <c r="B32" s="428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</row>
    <row r="33" spans="1:29">
      <c r="A33" s="438"/>
      <c r="B33" s="428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</row>
    <row r="34" spans="1:29">
      <c r="A34" s="438"/>
      <c r="B34" s="231"/>
      <c r="C34" s="421"/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</row>
    <row r="35" spans="1:29">
      <c r="A35" s="440"/>
      <c r="B35" s="231"/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</row>
    <row r="36" spans="1:29">
      <c r="A36" s="441"/>
      <c r="B36" s="231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</row>
    <row r="37" spans="1:29">
      <c r="A37" s="439"/>
      <c r="B37" s="427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</row>
    <row r="38" spans="1:29">
      <c r="A38" s="439"/>
      <c r="B38" s="428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</row>
    <row r="39" spans="1:29">
      <c r="A39" s="439"/>
      <c r="B39" s="428"/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</row>
    <row r="40" spans="1:29">
      <c r="A40" s="439"/>
      <c r="B40" s="428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</row>
    <row r="41" spans="1:29">
      <c r="A41" s="439"/>
      <c r="B41" s="428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</row>
    <row r="42" spans="1:29">
      <c r="A42" s="439"/>
      <c r="B42" s="427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</row>
    <row r="43" spans="1:29">
      <c r="A43" s="439"/>
      <c r="B43" s="428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</row>
    <row r="44" spans="1:29">
      <c r="A44" s="439"/>
      <c r="B44" s="428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</row>
    <row r="45" spans="1:29">
      <c r="A45" s="285"/>
      <c r="B45" s="422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</row>
    <row r="46" spans="1:29">
      <c r="A46" s="442"/>
      <c r="B46" s="430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</row>
    <row r="47" spans="1:29">
      <c r="A47" s="285"/>
      <c r="B47" s="422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</row>
    <row r="48" spans="1:29">
      <c r="A48" s="285"/>
      <c r="B48" s="231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</row>
    <row r="49" spans="1:29">
      <c r="A49" s="285"/>
      <c r="B49" s="231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</row>
    <row r="50" spans="1:29">
      <c r="A50" s="439"/>
      <c r="B50" s="286"/>
      <c r="C50" s="432"/>
      <c r="D50" s="43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</row>
    <row r="51" spans="1:29">
      <c r="A51" s="13"/>
      <c r="B51" s="286"/>
      <c r="C51" s="377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</row>
    <row r="52" spans="1:29">
      <c r="A52" s="13"/>
      <c r="B52" s="286"/>
      <c r="C52" s="434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</row>
    <row r="53" spans="1:29">
      <c r="A53" s="13"/>
      <c r="B53" s="286"/>
      <c r="C53" s="377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</row>
    <row r="54" spans="1:29"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</row>
    <row r="55" spans="1:29">
      <c r="C55" s="46"/>
    </row>
    <row r="56" spans="1:29">
      <c r="C56" s="46"/>
    </row>
  </sheetData>
  <customSheetViews>
    <customSheetView guid="{BD8A273F-EBDA-4BF5-9FEF-0F811D076781}" scale="90" showPageBreaks="1">
      <selection activeCell="D27" sqref="D27"/>
      <pageMargins left="0.43307086614173229" right="0.35433070866141736" top="0.55118110236220474" bottom="0.59055118110236227" header="0.31496062992125984" footer="0.39370078740157483"/>
      <pageSetup paperSize="9" scale="65" pageOrder="overThenDown" orientation="landscape" r:id="rId1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7459C945-4CDE-4B11-9340-999C59B3DCDD}" scale="90" showPageBreaks="1">
      <selection activeCell="D27" sqref="D27"/>
      <pageMargins left="0.43307086614173229" right="0.35433070866141736" top="0.55118110236220474" bottom="0.59055118110236227" header="0.31496062992125984" footer="0.39370078740157483"/>
      <pageSetup paperSize="9" scale="65" pageOrder="overThenDown" orientation="landscape" r:id="rId2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19015944-8DC3-4198-B28B-DDAFEE7C00D9}" scale="90" showPageBreaks="1" topLeftCell="A19">
      <selection activeCell="D17" sqref="D17"/>
      <pageMargins left="0.43307086614173229" right="0.35433070866141736" top="0.55118110236220474" bottom="0.59055118110236227" header="0.31496062992125984" footer="0.39370078740157483"/>
      <pageSetup paperSize="9" scale="65" pageOrder="overThenDown" orientation="landscape" r:id="rId3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F7D79B8D-92A2-4094-827A-AE8F90DE993F}" scale="90" topLeftCell="A28">
      <selection activeCell="E18" sqref="E18"/>
      <pageMargins left="0.44" right="0.36" top="0.64" bottom="0.59055118110236227" header="0.31496062992125984" footer="0.39370078740157483"/>
      <pageSetup paperSize="9" scale="75" pageOrder="overThenDown" orientation="landscape" r:id="rId4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9EC9AAF8-31E5-417A-A928-3DBD93AA7952}" scale="90" showPageBreaks="1">
      <selection activeCell="C54" sqref="C54"/>
      <pageMargins left="0.44" right="0.36" top="0.64" bottom="0.59055118110236227" header="0.31496062992125984" footer="0.39370078740157483"/>
      <pageSetup paperSize="9" scale="75" pageOrder="overThenDown" orientation="landscape" r:id="rId5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42981FEF-5313-4B99-8040-85340FCD82AA}" scale="90" showPageBreaks="1">
      <selection activeCell="E16" sqref="E16"/>
      <pageMargins left="0.43307086614173229" right="0.35433070866141736" top="0.55118110236220474" bottom="0.59055118110236227" header="0.31496062992125984" footer="0.39370078740157483"/>
      <pageSetup paperSize="9" scale="65" pageOrder="overThenDown" orientation="landscape" r:id="rId6"/>
      <headerFooter alignWithMargins="0">
        <oddHeader>&amp;C&amp;"Arial,Pogrubiony"&amp;16Wskaźniki efektywności finansowej inwestycji</oddHeader>
        <oddFooter>&amp;CStrona &amp;P z &amp;N&amp;R&amp;A</oddFooter>
      </headerFooter>
    </customSheetView>
  </customSheetViews>
  <phoneticPr fontId="0" type="noConversion"/>
  <pageMargins left="0.43307086614173229" right="0.35433070866141736" top="0.55118110236220474" bottom="0.59055118110236227" header="0.31496062992125984" footer="0.39370078740157483"/>
  <pageSetup paperSize="9" scale="65" pageOrder="overThenDown" orientation="landscape" r:id="rId7"/>
  <headerFooter alignWithMargins="0">
    <oddHeader>&amp;C&amp;"Arial,Pogrubiony"&amp;16Wskaźniki efektywności finansowej inwestycji</oddHeader>
    <oddFooter>&amp;CStrona &amp;P z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topLeftCell="A33" zoomScale="90" zoomScaleNormal="90" zoomScaleSheetLayoutView="90" workbookViewId="0">
      <selection activeCell="L32" sqref="L32"/>
    </sheetView>
  </sheetViews>
  <sheetFormatPr defaultRowHeight="12.75"/>
  <cols>
    <col min="1" max="1" width="4.7109375" style="150" customWidth="1"/>
    <col min="2" max="2" width="52.28515625" style="180" customWidth="1"/>
    <col min="3" max="17" width="14.5703125" style="151" customWidth="1"/>
    <col min="18" max="16384" width="9.140625" style="150"/>
  </cols>
  <sheetData>
    <row r="1" spans="1:17" ht="77.25" customHeight="1" thickBot="1">
      <c r="B1" s="464" t="s">
        <v>397</v>
      </c>
      <c r="C1" s="465"/>
      <c r="D1" s="465"/>
      <c r="E1" s="465"/>
      <c r="F1" s="465"/>
      <c r="G1" s="465"/>
      <c r="H1" s="465"/>
      <c r="I1" s="466"/>
    </row>
    <row r="3" spans="1:17">
      <c r="A3" s="152" t="s">
        <v>330</v>
      </c>
      <c r="B3" s="153"/>
      <c r="C3" s="154"/>
      <c r="D3" s="154"/>
      <c r="E3" s="154"/>
      <c r="F3" s="154"/>
      <c r="G3" s="155"/>
      <c r="H3" s="155"/>
      <c r="I3" s="155"/>
    </row>
    <row r="5" spans="1:17" s="159" customFormat="1">
      <c r="A5" s="156" t="s">
        <v>28</v>
      </c>
      <c r="B5" s="157" t="s">
        <v>29</v>
      </c>
      <c r="C5" s="158" t="s">
        <v>30</v>
      </c>
      <c r="D5" s="158" t="s">
        <v>30</v>
      </c>
      <c r="E5" s="158" t="s">
        <v>30</v>
      </c>
      <c r="F5" s="158" t="s">
        <v>30</v>
      </c>
      <c r="G5" s="158" t="s">
        <v>30</v>
      </c>
      <c r="H5" s="158" t="s">
        <v>30</v>
      </c>
      <c r="I5" s="158" t="s">
        <v>30</v>
      </c>
      <c r="J5" s="158" t="s">
        <v>30</v>
      </c>
      <c r="K5" s="158" t="s">
        <v>30</v>
      </c>
      <c r="L5" s="158" t="s">
        <v>30</v>
      </c>
      <c r="M5" s="158" t="s">
        <v>30</v>
      </c>
      <c r="N5" s="158" t="s">
        <v>30</v>
      </c>
      <c r="O5" s="158" t="s">
        <v>30</v>
      </c>
      <c r="P5" s="158" t="s">
        <v>30</v>
      </c>
      <c r="Q5" s="158" t="s">
        <v>30</v>
      </c>
    </row>
    <row r="6" spans="1:17" s="162" customFormat="1" ht="28.5" customHeight="1">
      <c r="A6" s="160" t="s">
        <v>54</v>
      </c>
      <c r="B6" s="161" t="s">
        <v>66</v>
      </c>
      <c r="C6" s="385">
        <f>C7-C8-C9-C10-C11</f>
        <v>0</v>
      </c>
      <c r="D6" s="385">
        <f t="shared" ref="D6:Q6" si="0">D7-D8-D9-D10-D11</f>
        <v>0</v>
      </c>
      <c r="E6" s="385">
        <f t="shared" si="0"/>
        <v>0</v>
      </c>
      <c r="F6" s="385">
        <f t="shared" si="0"/>
        <v>0</v>
      </c>
      <c r="G6" s="385">
        <f t="shared" si="0"/>
        <v>0</v>
      </c>
      <c r="H6" s="385">
        <f t="shared" si="0"/>
        <v>0</v>
      </c>
      <c r="I6" s="385">
        <f t="shared" si="0"/>
        <v>0</v>
      </c>
      <c r="J6" s="385">
        <f t="shared" si="0"/>
        <v>0</v>
      </c>
      <c r="K6" s="385">
        <f t="shared" si="0"/>
        <v>0</v>
      </c>
      <c r="L6" s="385">
        <f t="shared" si="0"/>
        <v>0</v>
      </c>
      <c r="M6" s="385">
        <f t="shared" si="0"/>
        <v>0</v>
      </c>
      <c r="N6" s="385">
        <f t="shared" si="0"/>
        <v>0</v>
      </c>
      <c r="O6" s="385">
        <f t="shared" si="0"/>
        <v>0</v>
      </c>
      <c r="P6" s="385">
        <f t="shared" si="0"/>
        <v>0</v>
      </c>
      <c r="Q6" s="385">
        <f t="shared" si="0"/>
        <v>0</v>
      </c>
    </row>
    <row r="7" spans="1:17" s="165" customFormat="1">
      <c r="A7" s="181" t="s">
        <v>55</v>
      </c>
      <c r="B7" s="5" t="s">
        <v>150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7" s="165" customFormat="1">
      <c r="A8" s="181" t="s">
        <v>124</v>
      </c>
      <c r="B8" s="163" t="s">
        <v>122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</row>
    <row r="9" spans="1:17" s="165" customFormat="1">
      <c r="A9" s="181" t="s">
        <v>135</v>
      </c>
      <c r="B9" s="166" t="s">
        <v>119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</row>
    <row r="10" spans="1:17" s="165" customFormat="1">
      <c r="A10" s="181" t="s">
        <v>136</v>
      </c>
      <c r="B10" s="166" t="s">
        <v>120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</row>
    <row r="11" spans="1:17" s="162" customFormat="1" ht="25.5">
      <c r="A11" s="181" t="s">
        <v>137</v>
      </c>
      <c r="B11" s="166" t="s">
        <v>151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</row>
    <row r="12" spans="1:17" s="165" customFormat="1" ht="25.5">
      <c r="A12" s="160" t="s">
        <v>56</v>
      </c>
      <c r="B12" s="161" t="s">
        <v>67</v>
      </c>
      <c r="C12" s="385">
        <f>-(C13+C14)</f>
        <v>0</v>
      </c>
      <c r="D12" s="385">
        <f t="shared" ref="D12:Q12" si="1">-(D13+D14)</f>
        <v>0</v>
      </c>
      <c r="E12" s="385">
        <f t="shared" si="1"/>
        <v>0</v>
      </c>
      <c r="F12" s="385">
        <f t="shared" si="1"/>
        <v>0</v>
      </c>
      <c r="G12" s="385">
        <f t="shared" si="1"/>
        <v>0</v>
      </c>
      <c r="H12" s="385">
        <f t="shared" si="1"/>
        <v>0</v>
      </c>
      <c r="I12" s="385">
        <f t="shared" si="1"/>
        <v>0</v>
      </c>
      <c r="J12" s="385">
        <f t="shared" si="1"/>
        <v>0</v>
      </c>
      <c r="K12" s="385">
        <f t="shared" si="1"/>
        <v>0</v>
      </c>
      <c r="L12" s="385">
        <f t="shared" si="1"/>
        <v>0</v>
      </c>
      <c r="M12" s="385">
        <f t="shared" si="1"/>
        <v>0</v>
      </c>
      <c r="N12" s="385">
        <f t="shared" si="1"/>
        <v>0</v>
      </c>
      <c r="O12" s="385">
        <f t="shared" si="1"/>
        <v>0</v>
      </c>
      <c r="P12" s="385">
        <f t="shared" si="1"/>
        <v>0</v>
      </c>
      <c r="Q12" s="385">
        <f t="shared" si="1"/>
        <v>0</v>
      </c>
    </row>
    <row r="13" spans="1:17" s="165" customFormat="1">
      <c r="A13" s="181" t="s">
        <v>55</v>
      </c>
      <c r="B13" s="167" t="s">
        <v>121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</row>
    <row r="14" spans="1:17" s="165" customFormat="1">
      <c r="A14" s="181" t="s">
        <v>124</v>
      </c>
      <c r="B14" s="167" t="s">
        <v>78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</row>
    <row r="15" spans="1:17" s="165" customFormat="1" ht="25.5">
      <c r="A15" s="160" t="s">
        <v>57</v>
      </c>
      <c r="B15" s="161" t="s">
        <v>68</v>
      </c>
      <c r="C15" s="385">
        <f t="shared" ref="C15:Q15" si="2">C16-C23</f>
        <v>0</v>
      </c>
      <c r="D15" s="385">
        <f t="shared" si="2"/>
        <v>0</v>
      </c>
      <c r="E15" s="385">
        <f t="shared" si="2"/>
        <v>0</v>
      </c>
      <c r="F15" s="385">
        <f t="shared" si="2"/>
        <v>0</v>
      </c>
      <c r="G15" s="385">
        <f t="shared" si="2"/>
        <v>0</v>
      </c>
      <c r="H15" s="385">
        <f t="shared" si="2"/>
        <v>0</v>
      </c>
      <c r="I15" s="385">
        <f t="shared" si="2"/>
        <v>0</v>
      </c>
      <c r="J15" s="385">
        <f t="shared" si="2"/>
        <v>0</v>
      </c>
      <c r="K15" s="385">
        <f t="shared" si="2"/>
        <v>0</v>
      </c>
      <c r="L15" s="385">
        <f t="shared" si="2"/>
        <v>0</v>
      </c>
      <c r="M15" s="385">
        <f t="shared" si="2"/>
        <v>0</v>
      </c>
      <c r="N15" s="385">
        <f t="shared" si="2"/>
        <v>0</v>
      </c>
      <c r="O15" s="385">
        <f t="shared" si="2"/>
        <v>0</v>
      </c>
      <c r="P15" s="385">
        <f t="shared" si="2"/>
        <v>0</v>
      </c>
      <c r="Q15" s="385">
        <f t="shared" si="2"/>
        <v>0</v>
      </c>
    </row>
    <row r="16" spans="1:17">
      <c r="A16" s="181" t="s">
        <v>55</v>
      </c>
      <c r="B16" s="383" t="s">
        <v>125</v>
      </c>
      <c r="C16" s="384">
        <f>SUM(C17:C22)</f>
        <v>0</v>
      </c>
      <c r="D16" s="384">
        <f t="shared" ref="D16:Q16" si="3">SUM(D17:D22)</f>
        <v>0</v>
      </c>
      <c r="E16" s="384">
        <f t="shared" si="3"/>
        <v>0</v>
      </c>
      <c r="F16" s="384">
        <f t="shared" si="3"/>
        <v>0</v>
      </c>
      <c r="G16" s="384">
        <f t="shared" si="3"/>
        <v>0</v>
      </c>
      <c r="H16" s="384">
        <f t="shared" si="3"/>
        <v>0</v>
      </c>
      <c r="I16" s="384">
        <f t="shared" si="3"/>
        <v>0</v>
      </c>
      <c r="J16" s="384">
        <f t="shared" si="3"/>
        <v>0</v>
      </c>
      <c r="K16" s="384">
        <f t="shared" si="3"/>
        <v>0</v>
      </c>
      <c r="L16" s="384">
        <f t="shared" si="3"/>
        <v>0</v>
      </c>
      <c r="M16" s="384">
        <f t="shared" si="3"/>
        <v>0</v>
      </c>
      <c r="N16" s="384">
        <f t="shared" si="3"/>
        <v>0</v>
      </c>
      <c r="O16" s="384">
        <f t="shared" si="3"/>
        <v>0</v>
      </c>
      <c r="P16" s="384">
        <f t="shared" si="3"/>
        <v>0</v>
      </c>
      <c r="Q16" s="384">
        <f t="shared" si="3"/>
        <v>0</v>
      </c>
    </row>
    <row r="17" spans="1:17" s="165" customFormat="1">
      <c r="A17" s="181">
        <v>1</v>
      </c>
      <c r="B17" s="167" t="s">
        <v>145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7" s="165" customFormat="1">
      <c r="A18" s="181">
        <v>2</v>
      </c>
      <c r="B18" s="66" t="s">
        <v>126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</row>
    <row r="19" spans="1:17" s="165" customFormat="1">
      <c r="A19" s="181">
        <v>3</v>
      </c>
      <c r="B19" s="66" t="s">
        <v>141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</row>
    <row r="20" spans="1:17" s="165" customFormat="1">
      <c r="A20" s="181">
        <v>4</v>
      </c>
      <c r="B20" s="66" t="s">
        <v>127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</row>
    <row r="21" spans="1:17" s="165" customFormat="1">
      <c r="A21" s="181">
        <v>5</v>
      </c>
      <c r="B21" s="66" t="s">
        <v>128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</row>
    <row r="22" spans="1:17" s="165" customFormat="1">
      <c r="A22" s="181">
        <v>6</v>
      </c>
      <c r="B22" s="66" t="s">
        <v>129</v>
      </c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</row>
    <row r="23" spans="1:17" s="165" customFormat="1">
      <c r="A23" s="181" t="s">
        <v>124</v>
      </c>
      <c r="B23" s="383" t="s">
        <v>130</v>
      </c>
      <c r="C23" s="384">
        <f>SUM(C24:C27)</f>
        <v>0</v>
      </c>
      <c r="D23" s="384">
        <f t="shared" ref="D23:Q23" si="4">SUM(D24:D27)</f>
        <v>0</v>
      </c>
      <c r="E23" s="384">
        <f t="shared" si="4"/>
        <v>0</v>
      </c>
      <c r="F23" s="384">
        <f t="shared" si="4"/>
        <v>0</v>
      </c>
      <c r="G23" s="384">
        <f t="shared" si="4"/>
        <v>0</v>
      </c>
      <c r="H23" s="384">
        <f t="shared" si="4"/>
        <v>0</v>
      </c>
      <c r="I23" s="384">
        <f t="shared" si="4"/>
        <v>0</v>
      </c>
      <c r="J23" s="384">
        <f t="shared" si="4"/>
        <v>0</v>
      </c>
      <c r="K23" s="384">
        <f t="shared" si="4"/>
        <v>0</v>
      </c>
      <c r="L23" s="384">
        <f t="shared" si="4"/>
        <v>0</v>
      </c>
      <c r="M23" s="384">
        <f t="shared" si="4"/>
        <v>0</v>
      </c>
      <c r="N23" s="384">
        <f t="shared" si="4"/>
        <v>0</v>
      </c>
      <c r="O23" s="384">
        <f t="shared" si="4"/>
        <v>0</v>
      </c>
      <c r="P23" s="384">
        <f t="shared" si="4"/>
        <v>0</v>
      </c>
      <c r="Q23" s="384">
        <f t="shared" si="4"/>
        <v>0</v>
      </c>
    </row>
    <row r="24" spans="1:17" s="169" customFormat="1">
      <c r="A24" s="181">
        <v>1</v>
      </c>
      <c r="B24" s="66" t="s">
        <v>131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</row>
    <row r="25" spans="1:17" s="169" customFormat="1">
      <c r="A25" s="181">
        <v>2</v>
      </c>
      <c r="B25" s="66" t="s">
        <v>132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</row>
    <row r="26" spans="1:17" s="169" customFormat="1">
      <c r="A26" s="181">
        <v>3</v>
      </c>
      <c r="B26" s="66" t="s">
        <v>134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</row>
    <row r="27" spans="1:17" s="165" customFormat="1">
      <c r="A27" s="181">
        <v>4</v>
      </c>
      <c r="B27" s="66" t="s">
        <v>133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</row>
    <row r="28" spans="1:17">
      <c r="A28" s="170" t="s">
        <v>58</v>
      </c>
      <c r="B28" s="171" t="s">
        <v>69</v>
      </c>
      <c r="C28" s="172">
        <f>C15+C12+C6</f>
        <v>0</v>
      </c>
      <c r="D28" s="172">
        <f>D15+D12+D6</f>
        <v>0</v>
      </c>
      <c r="E28" s="172">
        <f t="shared" ref="E28:Q28" si="5">E15+E12+E6</f>
        <v>0</v>
      </c>
      <c r="F28" s="172">
        <f t="shared" si="5"/>
        <v>0</v>
      </c>
      <c r="G28" s="172">
        <f t="shared" si="5"/>
        <v>0</v>
      </c>
      <c r="H28" s="172">
        <f t="shared" si="5"/>
        <v>0</v>
      </c>
      <c r="I28" s="172">
        <f t="shared" si="5"/>
        <v>0</v>
      </c>
      <c r="J28" s="172">
        <f t="shared" si="5"/>
        <v>0</v>
      </c>
      <c r="K28" s="172">
        <f t="shared" si="5"/>
        <v>0</v>
      </c>
      <c r="L28" s="172">
        <f t="shared" si="5"/>
        <v>0</v>
      </c>
      <c r="M28" s="172">
        <f t="shared" si="5"/>
        <v>0</v>
      </c>
      <c r="N28" s="172">
        <f t="shared" si="5"/>
        <v>0</v>
      </c>
      <c r="O28" s="172">
        <f t="shared" si="5"/>
        <v>0</v>
      </c>
      <c r="P28" s="172">
        <f t="shared" si="5"/>
        <v>0</v>
      </c>
      <c r="Q28" s="172">
        <f t="shared" si="5"/>
        <v>0</v>
      </c>
    </row>
    <row r="29" spans="1:17">
      <c r="A29" s="173" t="s">
        <v>59</v>
      </c>
      <c r="B29" s="174" t="s">
        <v>70</v>
      </c>
      <c r="C29" s="175"/>
      <c r="D29" s="176">
        <f>C30</f>
        <v>0</v>
      </c>
      <c r="E29" s="176">
        <f t="shared" ref="E29:Q29" si="6">D30</f>
        <v>0</v>
      </c>
      <c r="F29" s="176">
        <f t="shared" si="6"/>
        <v>0</v>
      </c>
      <c r="G29" s="176">
        <f t="shared" si="6"/>
        <v>0</v>
      </c>
      <c r="H29" s="176">
        <f t="shared" si="6"/>
        <v>0</v>
      </c>
      <c r="I29" s="176">
        <f t="shared" si="6"/>
        <v>0</v>
      </c>
      <c r="J29" s="176">
        <f t="shared" si="6"/>
        <v>0</v>
      </c>
      <c r="K29" s="176">
        <f t="shared" si="6"/>
        <v>0</v>
      </c>
      <c r="L29" s="176">
        <f t="shared" si="6"/>
        <v>0</v>
      </c>
      <c r="M29" s="176">
        <f t="shared" si="6"/>
        <v>0</v>
      </c>
      <c r="N29" s="176">
        <f t="shared" si="6"/>
        <v>0</v>
      </c>
      <c r="O29" s="176">
        <f t="shared" si="6"/>
        <v>0</v>
      </c>
      <c r="P29" s="176">
        <f t="shared" si="6"/>
        <v>0</v>
      </c>
      <c r="Q29" s="176">
        <f t="shared" si="6"/>
        <v>0</v>
      </c>
    </row>
    <row r="30" spans="1:17">
      <c r="A30" s="177" t="s">
        <v>60</v>
      </c>
      <c r="B30" s="178" t="s">
        <v>71</v>
      </c>
      <c r="C30" s="179">
        <f>C28+C29</f>
        <v>0</v>
      </c>
      <c r="D30" s="179">
        <f>D28+D29</f>
        <v>0</v>
      </c>
      <c r="E30" s="179">
        <f t="shared" ref="E30:Q30" si="7">E28+E29</f>
        <v>0</v>
      </c>
      <c r="F30" s="179">
        <f t="shared" si="7"/>
        <v>0</v>
      </c>
      <c r="G30" s="179">
        <f t="shared" si="7"/>
        <v>0</v>
      </c>
      <c r="H30" s="179">
        <f t="shared" si="7"/>
        <v>0</v>
      </c>
      <c r="I30" s="179">
        <f t="shared" si="7"/>
        <v>0</v>
      </c>
      <c r="J30" s="179">
        <f t="shared" si="7"/>
        <v>0</v>
      </c>
      <c r="K30" s="179">
        <f t="shared" si="7"/>
        <v>0</v>
      </c>
      <c r="L30" s="179">
        <f t="shared" si="7"/>
        <v>0</v>
      </c>
      <c r="M30" s="179">
        <f t="shared" si="7"/>
        <v>0</v>
      </c>
      <c r="N30" s="179">
        <f t="shared" si="7"/>
        <v>0</v>
      </c>
      <c r="O30" s="179">
        <f t="shared" si="7"/>
        <v>0</v>
      </c>
      <c r="P30" s="179">
        <f t="shared" si="7"/>
        <v>0</v>
      </c>
      <c r="Q30" s="179">
        <f t="shared" si="7"/>
        <v>0</v>
      </c>
    </row>
    <row r="31" spans="1:17" ht="13.5" thickBot="1"/>
    <row r="32" spans="1:17" ht="60.75" customHeight="1" thickBot="1">
      <c r="B32" s="467" t="s">
        <v>398</v>
      </c>
      <c r="C32" s="468"/>
      <c r="D32" s="468"/>
      <c r="E32" s="468"/>
      <c r="F32" s="468"/>
      <c r="G32" s="468"/>
      <c r="H32" s="468"/>
      <c r="I32" s="469"/>
    </row>
    <row r="34" spans="1:17">
      <c r="A34" s="152" t="s">
        <v>331</v>
      </c>
      <c r="B34" s="153"/>
      <c r="C34" s="154"/>
      <c r="D34" s="154"/>
      <c r="E34" s="154"/>
      <c r="F34" s="154"/>
      <c r="G34" s="155"/>
      <c r="H34" s="155"/>
      <c r="I34" s="155"/>
    </row>
    <row r="36" spans="1:17">
      <c r="A36" s="156" t="s">
        <v>28</v>
      </c>
      <c r="B36" s="157" t="s">
        <v>29</v>
      </c>
      <c r="C36" s="158" t="s">
        <v>30</v>
      </c>
      <c r="D36" s="158" t="s">
        <v>30</v>
      </c>
      <c r="E36" s="158" t="s">
        <v>30</v>
      </c>
      <c r="F36" s="158" t="s">
        <v>30</v>
      </c>
      <c r="G36" s="158" t="s">
        <v>30</v>
      </c>
      <c r="H36" s="158" t="s">
        <v>30</v>
      </c>
      <c r="I36" s="158" t="s">
        <v>30</v>
      </c>
      <c r="J36" s="158" t="s">
        <v>30</v>
      </c>
      <c r="K36" s="158" t="s">
        <v>30</v>
      </c>
      <c r="L36" s="158" t="s">
        <v>30</v>
      </c>
      <c r="M36" s="158" t="s">
        <v>30</v>
      </c>
      <c r="N36" s="158" t="s">
        <v>30</v>
      </c>
      <c r="O36" s="158" t="s">
        <v>30</v>
      </c>
      <c r="P36" s="158" t="s">
        <v>30</v>
      </c>
      <c r="Q36" s="158" t="s">
        <v>30</v>
      </c>
    </row>
    <row r="37" spans="1:17" ht="25.5">
      <c r="A37" s="160" t="s">
        <v>54</v>
      </c>
      <c r="B37" s="161" t="s">
        <v>66</v>
      </c>
      <c r="C37" s="385">
        <f>C38-C39-C40-C41-C42</f>
        <v>0</v>
      </c>
      <c r="D37" s="385">
        <f t="shared" ref="D37:Q37" si="8">D38-D39-D40-D41-D42</f>
        <v>0</v>
      </c>
      <c r="E37" s="385">
        <f t="shared" si="8"/>
        <v>0</v>
      </c>
      <c r="F37" s="385">
        <f t="shared" si="8"/>
        <v>0</v>
      </c>
      <c r="G37" s="385">
        <f t="shared" si="8"/>
        <v>0</v>
      </c>
      <c r="H37" s="385">
        <f t="shared" si="8"/>
        <v>0</v>
      </c>
      <c r="I37" s="385">
        <f t="shared" si="8"/>
        <v>0</v>
      </c>
      <c r="J37" s="385">
        <f t="shared" si="8"/>
        <v>0</v>
      </c>
      <c r="K37" s="385">
        <f t="shared" si="8"/>
        <v>0</v>
      </c>
      <c r="L37" s="385">
        <f t="shared" si="8"/>
        <v>0</v>
      </c>
      <c r="M37" s="385">
        <f t="shared" si="8"/>
        <v>0</v>
      </c>
      <c r="N37" s="385">
        <f t="shared" si="8"/>
        <v>0</v>
      </c>
      <c r="O37" s="385">
        <f t="shared" si="8"/>
        <v>0</v>
      </c>
      <c r="P37" s="385">
        <f t="shared" si="8"/>
        <v>0</v>
      </c>
      <c r="Q37" s="385">
        <f t="shared" si="8"/>
        <v>0</v>
      </c>
    </row>
    <row r="38" spans="1:17" ht="12.75" customHeight="1">
      <c r="A38" s="181" t="s">
        <v>55</v>
      </c>
      <c r="B38" s="184" t="s">
        <v>150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</row>
    <row r="39" spans="1:17" ht="12.75" customHeight="1">
      <c r="A39" s="181" t="s">
        <v>124</v>
      </c>
      <c r="B39" s="167" t="s">
        <v>122</v>
      </c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</row>
    <row r="40" spans="1:17">
      <c r="A40" s="181" t="s">
        <v>135</v>
      </c>
      <c r="B40" s="167" t="s">
        <v>91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</row>
    <row r="41" spans="1:17">
      <c r="A41" s="181" t="s">
        <v>136</v>
      </c>
      <c r="B41" s="167" t="s">
        <v>123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</row>
    <row r="42" spans="1:17" ht="25.5">
      <c r="A42" s="181" t="s">
        <v>137</v>
      </c>
      <c r="B42" s="163" t="s">
        <v>151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</row>
    <row r="43" spans="1:17" ht="25.5">
      <c r="A43" s="160" t="s">
        <v>56</v>
      </c>
      <c r="B43" s="161" t="s">
        <v>67</v>
      </c>
      <c r="C43" s="385">
        <f>-SUM(C44:C47)</f>
        <v>0</v>
      </c>
      <c r="D43" s="385">
        <f t="shared" ref="D43:Q43" si="9">-SUM(D44:D47)</f>
        <v>0</v>
      </c>
      <c r="E43" s="385">
        <f t="shared" si="9"/>
        <v>0</v>
      </c>
      <c r="F43" s="385">
        <f t="shared" si="9"/>
        <v>0</v>
      </c>
      <c r="G43" s="385">
        <f t="shared" si="9"/>
        <v>0</v>
      </c>
      <c r="H43" s="385">
        <f t="shared" si="9"/>
        <v>0</v>
      </c>
      <c r="I43" s="385">
        <f t="shared" si="9"/>
        <v>0</v>
      </c>
      <c r="J43" s="385">
        <f t="shared" si="9"/>
        <v>0</v>
      </c>
      <c r="K43" s="385">
        <f t="shared" si="9"/>
        <v>0</v>
      </c>
      <c r="L43" s="385">
        <f t="shared" si="9"/>
        <v>0</v>
      </c>
      <c r="M43" s="385">
        <f t="shared" si="9"/>
        <v>0</v>
      </c>
      <c r="N43" s="385">
        <f t="shared" si="9"/>
        <v>0</v>
      </c>
      <c r="O43" s="385">
        <f t="shared" si="9"/>
        <v>0</v>
      </c>
      <c r="P43" s="385">
        <f t="shared" si="9"/>
        <v>0</v>
      </c>
      <c r="Q43" s="385">
        <f t="shared" si="9"/>
        <v>0</v>
      </c>
    </row>
    <row r="44" spans="1:17">
      <c r="A44" s="181" t="s">
        <v>55</v>
      </c>
      <c r="B44" s="167" t="s">
        <v>146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</row>
    <row r="45" spans="1:17">
      <c r="A45" s="181" t="s">
        <v>124</v>
      </c>
      <c r="B45" s="167" t="s">
        <v>147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</row>
    <row r="46" spans="1:17">
      <c r="A46" s="181" t="s">
        <v>135</v>
      </c>
      <c r="B46" s="167" t="s">
        <v>148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</row>
    <row r="47" spans="1:17">
      <c r="A47" s="181" t="s">
        <v>136</v>
      </c>
      <c r="B47" s="167" t="s">
        <v>149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</row>
    <row r="48" spans="1:17" ht="25.5">
      <c r="A48" s="160" t="s">
        <v>57</v>
      </c>
      <c r="B48" s="161" t="s">
        <v>68</v>
      </c>
      <c r="C48" s="385">
        <f t="shared" ref="C48:Q48" si="10">C49-C56</f>
        <v>0</v>
      </c>
      <c r="D48" s="385">
        <f t="shared" si="10"/>
        <v>0</v>
      </c>
      <c r="E48" s="385">
        <f t="shared" si="10"/>
        <v>0</v>
      </c>
      <c r="F48" s="385">
        <f t="shared" si="10"/>
        <v>0</v>
      </c>
      <c r="G48" s="385">
        <f t="shared" si="10"/>
        <v>0</v>
      </c>
      <c r="H48" s="385">
        <f t="shared" si="10"/>
        <v>0</v>
      </c>
      <c r="I48" s="385">
        <f t="shared" si="10"/>
        <v>0</v>
      </c>
      <c r="J48" s="385">
        <f t="shared" si="10"/>
        <v>0</v>
      </c>
      <c r="K48" s="385">
        <f t="shared" si="10"/>
        <v>0</v>
      </c>
      <c r="L48" s="385">
        <f t="shared" si="10"/>
        <v>0</v>
      </c>
      <c r="M48" s="385">
        <f t="shared" si="10"/>
        <v>0</v>
      </c>
      <c r="N48" s="385">
        <f t="shared" si="10"/>
        <v>0</v>
      </c>
      <c r="O48" s="385">
        <f t="shared" si="10"/>
        <v>0</v>
      </c>
      <c r="P48" s="385">
        <f t="shared" si="10"/>
        <v>0</v>
      </c>
      <c r="Q48" s="385">
        <f t="shared" si="10"/>
        <v>0</v>
      </c>
    </row>
    <row r="49" spans="1:17">
      <c r="A49" s="181" t="s">
        <v>55</v>
      </c>
      <c r="B49" s="383" t="s">
        <v>138</v>
      </c>
      <c r="C49" s="384">
        <f t="shared" ref="C49:Q49" si="11">SUM(C50:C55)</f>
        <v>0</v>
      </c>
      <c r="D49" s="384">
        <f t="shared" si="11"/>
        <v>0</v>
      </c>
      <c r="E49" s="384">
        <f t="shared" si="11"/>
        <v>0</v>
      </c>
      <c r="F49" s="384">
        <f t="shared" si="11"/>
        <v>0</v>
      </c>
      <c r="G49" s="384">
        <f t="shared" si="11"/>
        <v>0</v>
      </c>
      <c r="H49" s="384">
        <f t="shared" si="11"/>
        <v>0</v>
      </c>
      <c r="I49" s="384">
        <f t="shared" si="11"/>
        <v>0</v>
      </c>
      <c r="J49" s="384">
        <f t="shared" si="11"/>
        <v>0</v>
      </c>
      <c r="K49" s="384">
        <f t="shared" si="11"/>
        <v>0</v>
      </c>
      <c r="L49" s="384">
        <f t="shared" si="11"/>
        <v>0</v>
      </c>
      <c r="M49" s="384">
        <f t="shared" si="11"/>
        <v>0</v>
      </c>
      <c r="N49" s="384">
        <f t="shared" si="11"/>
        <v>0</v>
      </c>
      <c r="O49" s="384">
        <f t="shared" si="11"/>
        <v>0</v>
      </c>
      <c r="P49" s="384">
        <f t="shared" si="11"/>
        <v>0</v>
      </c>
      <c r="Q49" s="384">
        <f t="shared" si="11"/>
        <v>0</v>
      </c>
    </row>
    <row r="50" spans="1:17" ht="25.5">
      <c r="A50" s="181">
        <v>1</v>
      </c>
      <c r="B50" s="66" t="s">
        <v>139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</row>
    <row r="51" spans="1:17">
      <c r="A51" s="181">
        <v>2</v>
      </c>
      <c r="B51" s="66" t="s">
        <v>140</v>
      </c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</row>
    <row r="52" spans="1:17">
      <c r="A52" s="181">
        <v>3</v>
      </c>
      <c r="B52" s="66" t="s">
        <v>141</v>
      </c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</row>
    <row r="53" spans="1:17">
      <c r="A53" s="181">
        <v>4</v>
      </c>
      <c r="B53" s="66" t="s">
        <v>127</v>
      </c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</row>
    <row r="54" spans="1:17">
      <c r="A54" s="181">
        <v>5</v>
      </c>
      <c r="B54" s="66" t="s">
        <v>142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</row>
    <row r="55" spans="1:17">
      <c r="A55" s="181">
        <v>6</v>
      </c>
      <c r="B55" s="66" t="s">
        <v>143</v>
      </c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</row>
    <row r="56" spans="1:17">
      <c r="A56" s="181" t="s">
        <v>124</v>
      </c>
      <c r="B56" s="383" t="s">
        <v>130</v>
      </c>
      <c r="C56" s="384">
        <f t="shared" ref="C56:Q56" si="12">SUM(C57:C60)</f>
        <v>0</v>
      </c>
      <c r="D56" s="384">
        <f t="shared" si="12"/>
        <v>0</v>
      </c>
      <c r="E56" s="384">
        <f t="shared" si="12"/>
        <v>0</v>
      </c>
      <c r="F56" s="384">
        <f t="shared" si="12"/>
        <v>0</v>
      </c>
      <c r="G56" s="384">
        <f t="shared" si="12"/>
        <v>0</v>
      </c>
      <c r="H56" s="384">
        <f t="shared" si="12"/>
        <v>0</v>
      </c>
      <c r="I56" s="384">
        <f t="shared" si="12"/>
        <v>0</v>
      </c>
      <c r="J56" s="384">
        <f t="shared" si="12"/>
        <v>0</v>
      </c>
      <c r="K56" s="384">
        <f t="shared" si="12"/>
        <v>0</v>
      </c>
      <c r="L56" s="384">
        <f t="shared" si="12"/>
        <v>0</v>
      </c>
      <c r="M56" s="384">
        <f t="shared" si="12"/>
        <v>0</v>
      </c>
      <c r="N56" s="384">
        <f t="shared" si="12"/>
        <v>0</v>
      </c>
      <c r="O56" s="384">
        <f t="shared" si="12"/>
        <v>0</v>
      </c>
      <c r="P56" s="384">
        <f t="shared" si="12"/>
        <v>0</v>
      </c>
      <c r="Q56" s="384">
        <f t="shared" si="12"/>
        <v>0</v>
      </c>
    </row>
    <row r="57" spans="1:17">
      <c r="A57" s="181">
        <v>1</v>
      </c>
      <c r="B57" s="66" t="s">
        <v>131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</row>
    <row r="58" spans="1:17">
      <c r="A58" s="181">
        <v>2</v>
      </c>
      <c r="B58" s="66" t="s">
        <v>132</v>
      </c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</row>
    <row r="59" spans="1:17">
      <c r="A59" s="181">
        <v>3</v>
      </c>
      <c r="B59" s="66" t="s">
        <v>134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</row>
    <row r="60" spans="1:17">
      <c r="A60" s="181">
        <v>4</v>
      </c>
      <c r="B60" s="66" t="s">
        <v>144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</row>
    <row r="61" spans="1:17">
      <c r="A61" s="170" t="s">
        <v>58</v>
      </c>
      <c r="B61" s="171" t="s">
        <v>69</v>
      </c>
      <c r="C61" s="172">
        <f>C48+C43+C37</f>
        <v>0</v>
      </c>
      <c r="D61" s="172">
        <f>D48+D43+D37</f>
        <v>0</v>
      </c>
      <c r="E61" s="172">
        <f t="shared" ref="E61:Q61" si="13">E48+E43+E37</f>
        <v>0</v>
      </c>
      <c r="F61" s="172">
        <f t="shared" si="13"/>
        <v>0</v>
      </c>
      <c r="G61" s="172">
        <f t="shared" si="13"/>
        <v>0</v>
      </c>
      <c r="H61" s="172">
        <f t="shared" si="13"/>
        <v>0</v>
      </c>
      <c r="I61" s="172">
        <f t="shared" si="13"/>
        <v>0</v>
      </c>
      <c r="J61" s="172">
        <f t="shared" si="13"/>
        <v>0</v>
      </c>
      <c r="K61" s="172">
        <f t="shared" si="13"/>
        <v>0</v>
      </c>
      <c r="L61" s="172">
        <f t="shared" si="13"/>
        <v>0</v>
      </c>
      <c r="M61" s="172">
        <f t="shared" si="13"/>
        <v>0</v>
      </c>
      <c r="N61" s="172">
        <f t="shared" si="13"/>
        <v>0</v>
      </c>
      <c r="O61" s="172">
        <f t="shared" si="13"/>
        <v>0</v>
      </c>
      <c r="P61" s="172">
        <f t="shared" si="13"/>
        <v>0</v>
      </c>
      <c r="Q61" s="172">
        <f t="shared" si="13"/>
        <v>0</v>
      </c>
    </row>
    <row r="62" spans="1:17">
      <c r="A62" s="173" t="s">
        <v>59</v>
      </c>
      <c r="B62" s="174" t="s">
        <v>70</v>
      </c>
      <c r="C62" s="176"/>
      <c r="D62" s="176">
        <f t="shared" ref="D62:Q62" si="14">C63</f>
        <v>0</v>
      </c>
      <c r="E62" s="176">
        <f t="shared" si="14"/>
        <v>0</v>
      </c>
      <c r="F62" s="176">
        <f t="shared" si="14"/>
        <v>0</v>
      </c>
      <c r="G62" s="176">
        <f t="shared" si="14"/>
        <v>0</v>
      </c>
      <c r="H62" s="176">
        <f t="shared" si="14"/>
        <v>0</v>
      </c>
      <c r="I62" s="176">
        <f t="shared" si="14"/>
        <v>0</v>
      </c>
      <c r="J62" s="176">
        <f t="shared" si="14"/>
        <v>0</v>
      </c>
      <c r="K62" s="176">
        <f t="shared" si="14"/>
        <v>0</v>
      </c>
      <c r="L62" s="176">
        <f t="shared" si="14"/>
        <v>0</v>
      </c>
      <c r="M62" s="176">
        <f t="shared" si="14"/>
        <v>0</v>
      </c>
      <c r="N62" s="176">
        <f t="shared" si="14"/>
        <v>0</v>
      </c>
      <c r="O62" s="176">
        <f t="shared" si="14"/>
        <v>0</v>
      </c>
      <c r="P62" s="176">
        <f t="shared" si="14"/>
        <v>0</v>
      </c>
      <c r="Q62" s="176">
        <f t="shared" si="14"/>
        <v>0</v>
      </c>
    </row>
    <row r="63" spans="1:17">
      <c r="A63" s="177" t="s">
        <v>60</v>
      </c>
      <c r="B63" s="178" t="s">
        <v>71</v>
      </c>
      <c r="C63" s="179">
        <f>C61+C62</f>
        <v>0</v>
      </c>
      <c r="D63" s="179">
        <f>D61+D62</f>
        <v>0</v>
      </c>
      <c r="E63" s="179">
        <f t="shared" ref="E63:Q63" si="15">E61+E62</f>
        <v>0</v>
      </c>
      <c r="F63" s="179">
        <f t="shared" si="15"/>
        <v>0</v>
      </c>
      <c r="G63" s="179">
        <f t="shared" si="15"/>
        <v>0</v>
      </c>
      <c r="H63" s="179">
        <f t="shared" si="15"/>
        <v>0</v>
      </c>
      <c r="I63" s="179">
        <f t="shared" si="15"/>
        <v>0</v>
      </c>
      <c r="J63" s="179">
        <f t="shared" si="15"/>
        <v>0</v>
      </c>
      <c r="K63" s="179">
        <f t="shared" si="15"/>
        <v>0</v>
      </c>
      <c r="L63" s="179">
        <f t="shared" si="15"/>
        <v>0</v>
      </c>
      <c r="M63" s="179">
        <f t="shared" si="15"/>
        <v>0</v>
      </c>
      <c r="N63" s="179">
        <f t="shared" si="15"/>
        <v>0</v>
      </c>
      <c r="O63" s="179">
        <f t="shared" si="15"/>
        <v>0</v>
      </c>
      <c r="P63" s="179">
        <f t="shared" si="15"/>
        <v>0</v>
      </c>
      <c r="Q63" s="179">
        <f t="shared" si="15"/>
        <v>0</v>
      </c>
    </row>
  </sheetData>
  <customSheetViews>
    <customSheetView guid="{BD8A273F-EBDA-4BF5-9FEF-0F811D076781}" scale="90" showPageBreaks="1" printArea="1" topLeftCell="A16">
      <selection activeCell="Q29" sqref="Q29"/>
      <pageMargins left="0.59055118110236227" right="0.59055118110236227" top="1.1417322834645669" bottom="0.62992125984251968" header="0.59055118110236227" footer="0.39370078740157483"/>
      <pageSetup paperSize="9" scale="75" pageOrder="overThenDown" orientation="landscape" verticalDpi="300" r:id="rId1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7459C945-4CDE-4B11-9340-999C59B3DCDD}" scale="80" showPageBreaks="1" printArea="1" topLeftCell="A37">
      <selection activeCell="B34" sqref="B34"/>
      <pageMargins left="0.59055118110236227" right="0.59055118110236227" top="1.1417322834645669" bottom="0.62992125984251968" header="0.59055118110236227" footer="0.39370078740157483"/>
      <pageSetup paperSize="9" scale="75" pageOrder="overThenDown" orientation="landscape" verticalDpi="300" r:id="rId2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19015944-8DC3-4198-B28B-DDAFEE7C00D9}" scale="80" showPageBreaks="1" printArea="1" topLeftCell="A37">
      <selection activeCell="B34" sqref="B34"/>
      <pageMargins left="0.59055118110236227" right="0.59055118110236227" top="1.1417322834645669" bottom="0.62992125984251968" header="0.59055118110236227" footer="0.39370078740157483"/>
      <pageSetup paperSize="9" scale="75" pageOrder="overThenDown" orientation="landscape" verticalDpi="300" r:id="rId3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F7D79B8D-92A2-4094-827A-AE8F90DE993F}" scale="80" topLeftCell="A46">
      <selection activeCell="A35" sqref="A35"/>
      <pageMargins left="0.59055118110236227" right="0.59055118110236227" top="1.1417322834645669" bottom="0.62992125984251968" header="0.59055118110236227" footer="0.39370078740157483"/>
      <pageSetup paperSize="9" scale="75" pageOrder="overThenDown" orientation="landscape" horizontalDpi="300" verticalDpi="300" r:id="rId4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9EC9AAF8-31E5-417A-A928-3DBD93AA7952}" scale="80" showPageBreaks="1" printArea="1" topLeftCell="A25">
      <selection activeCell="A35" sqref="A35"/>
      <pageMargins left="0.59055118110236227" right="0.59055118110236227" top="1.1417322834645669" bottom="0.62992125984251968" header="0.59055118110236227" footer="0.39370078740157483"/>
      <pageSetup paperSize="9" scale="75" pageOrder="overThenDown" orientation="landscape" horizontalDpi="300" verticalDpi="300" r:id="rId5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42981FEF-5313-4B99-8040-85340FCD82AA}" scale="90" showPageBreaks="1" printArea="1">
      <selection activeCell="Q29" sqref="Q29"/>
      <pageMargins left="0.59055118110236227" right="0.59055118110236227" top="1.1417322834645669" bottom="0.62992125984251968" header="0.59055118110236227" footer="0.39370078740157483"/>
      <pageSetup paperSize="9" scale="75" pageOrder="overThenDown" orientation="landscape" verticalDpi="300" r:id="rId6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</customSheetViews>
  <mergeCells count="2">
    <mergeCell ref="B1:I1"/>
    <mergeCell ref="B32:I32"/>
  </mergeCells>
  <phoneticPr fontId="2" type="noConversion"/>
  <pageMargins left="0.59055118110236227" right="0.59055118110236227" top="1.1417322834645669" bottom="0.62992125984251968" header="0.59055118110236227" footer="0.39370078740157483"/>
  <pageSetup paperSize="9" scale="75" pageOrder="overThenDown" orientation="landscape" verticalDpi="300" r:id="rId7"/>
  <headerFooter alignWithMargins="0">
    <oddHeader xml:space="preserve">&amp;L&amp;"Arial,Pogrubiony"&amp;16Trwałość finansowa projektu
</oddHeader>
    <oddFooter>&amp;CStrona &amp;P z &amp;N&amp;R&amp;A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9"/>
  <sheetViews>
    <sheetView zoomScale="90" zoomScaleNormal="90" zoomScaleSheetLayoutView="85" workbookViewId="0">
      <selection activeCell="R1" sqref="R1"/>
    </sheetView>
  </sheetViews>
  <sheetFormatPr defaultRowHeight="12.75"/>
  <cols>
    <col min="1" max="1" width="4.28515625" customWidth="1"/>
    <col min="2" max="2" width="43.140625" style="8" customWidth="1"/>
    <col min="3" max="3" width="16.140625" customWidth="1"/>
    <col min="4" max="18" width="14" customWidth="1"/>
    <col min="19" max="30" width="15.5703125" customWidth="1"/>
    <col min="31" max="33" width="15.5703125" style="73" customWidth="1"/>
    <col min="34" max="16384" width="9.140625" style="73"/>
  </cols>
  <sheetData>
    <row r="1" spans="1:69" s="69" customFormat="1" ht="82.5" customHeight="1">
      <c r="A1"/>
      <c r="C1" s="470" t="s">
        <v>399</v>
      </c>
      <c r="D1" s="471"/>
      <c r="E1" s="471"/>
      <c r="F1" s="471"/>
      <c r="G1" s="471"/>
      <c r="H1" s="471"/>
      <c r="I1" s="471"/>
      <c r="J1" s="471"/>
      <c r="K1" s="472"/>
      <c r="L1" s="43"/>
      <c r="M1" s="43"/>
      <c r="N1"/>
      <c r="O1"/>
      <c r="P1"/>
      <c r="Q1"/>
      <c r="R1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</row>
    <row r="2" spans="1:69" s="88" customFormat="1">
      <c r="A2" s="109"/>
      <c r="B2" s="110"/>
      <c r="C2" s="86"/>
      <c r="D2" s="86"/>
      <c r="E2" s="102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</row>
    <row r="3" spans="1:69" s="69" customFormat="1" ht="15.75" customHeight="1">
      <c r="A3" s="371" t="s">
        <v>332</v>
      </c>
      <c r="B3" s="372"/>
      <c r="C3" s="373"/>
      <c r="D3" s="374"/>
      <c r="E3" s="375"/>
      <c r="F3" s="369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</row>
    <row r="4" spans="1:69" s="88" customFormat="1">
      <c r="A4" s="103"/>
      <c r="B4" s="104"/>
      <c r="C4" s="102"/>
      <c r="D4" s="102"/>
      <c r="E4" s="105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</row>
    <row r="5" spans="1:69" s="93" customFormat="1">
      <c r="A5" s="89" t="s">
        <v>28</v>
      </c>
      <c r="B5" s="90" t="s">
        <v>29</v>
      </c>
      <c r="C5" s="91" t="s">
        <v>30</v>
      </c>
      <c r="D5" s="91" t="s">
        <v>30</v>
      </c>
      <c r="E5" s="91" t="s">
        <v>30</v>
      </c>
      <c r="F5" s="91" t="s">
        <v>30</v>
      </c>
      <c r="G5" s="91" t="s">
        <v>30</v>
      </c>
      <c r="H5" s="91" t="s">
        <v>30</v>
      </c>
      <c r="I5" s="91" t="s">
        <v>30</v>
      </c>
      <c r="J5" s="91" t="s">
        <v>30</v>
      </c>
      <c r="K5" s="91" t="s">
        <v>30</v>
      </c>
      <c r="L5" s="91" t="s">
        <v>30</v>
      </c>
      <c r="M5" s="91" t="s">
        <v>30</v>
      </c>
      <c r="N5" s="91" t="s">
        <v>30</v>
      </c>
      <c r="O5" s="91" t="s">
        <v>30</v>
      </c>
      <c r="P5" s="91" t="s">
        <v>30</v>
      </c>
      <c r="Q5" s="91" t="s">
        <v>30</v>
      </c>
      <c r="R5" s="91" t="s">
        <v>30</v>
      </c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</row>
    <row r="6" spans="1:69" s="88" customFormat="1">
      <c r="A6" s="185" t="s">
        <v>54</v>
      </c>
      <c r="B6" s="94" t="s">
        <v>8</v>
      </c>
      <c r="C6" s="95">
        <f>C7+C12+C13</f>
        <v>0</v>
      </c>
      <c r="D6" s="95">
        <f t="shared" ref="D6:R6" si="0">D7+D12+D13</f>
        <v>0</v>
      </c>
      <c r="E6" s="95">
        <f t="shared" si="0"/>
        <v>0</v>
      </c>
      <c r="F6" s="95">
        <f t="shared" si="0"/>
        <v>0</v>
      </c>
      <c r="G6" s="95">
        <f t="shared" si="0"/>
        <v>0</v>
      </c>
      <c r="H6" s="95">
        <f t="shared" si="0"/>
        <v>0</v>
      </c>
      <c r="I6" s="95">
        <f t="shared" si="0"/>
        <v>0</v>
      </c>
      <c r="J6" s="95">
        <f t="shared" si="0"/>
        <v>0</v>
      </c>
      <c r="K6" s="95">
        <f t="shared" si="0"/>
        <v>0</v>
      </c>
      <c r="L6" s="95">
        <f t="shared" si="0"/>
        <v>0</v>
      </c>
      <c r="M6" s="95">
        <f t="shared" si="0"/>
        <v>0</v>
      </c>
      <c r="N6" s="95">
        <f t="shared" si="0"/>
        <v>0</v>
      </c>
      <c r="O6" s="95">
        <f t="shared" si="0"/>
        <v>0</v>
      </c>
      <c r="P6" s="95">
        <f t="shared" si="0"/>
        <v>0</v>
      </c>
      <c r="Q6" s="95">
        <f t="shared" si="0"/>
        <v>0</v>
      </c>
      <c r="R6" s="95">
        <f t="shared" si="0"/>
        <v>0</v>
      </c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</row>
    <row r="7" spans="1:69" s="88" customFormat="1">
      <c r="A7" s="185">
        <v>1</v>
      </c>
      <c r="B7" s="94" t="s">
        <v>9</v>
      </c>
      <c r="C7" s="95">
        <f>SUM(C8:C10)</f>
        <v>0</v>
      </c>
      <c r="D7" s="95">
        <f t="shared" ref="D7:R7" si="1">SUM(D8:D10)</f>
        <v>0</v>
      </c>
      <c r="E7" s="95">
        <f t="shared" si="1"/>
        <v>0</v>
      </c>
      <c r="F7" s="95">
        <f t="shared" si="1"/>
        <v>0</v>
      </c>
      <c r="G7" s="95">
        <f t="shared" si="1"/>
        <v>0</v>
      </c>
      <c r="H7" s="95">
        <f t="shared" si="1"/>
        <v>0</v>
      </c>
      <c r="I7" s="95">
        <f t="shared" si="1"/>
        <v>0</v>
      </c>
      <c r="J7" s="95">
        <f t="shared" si="1"/>
        <v>0</v>
      </c>
      <c r="K7" s="95">
        <f t="shared" si="1"/>
        <v>0</v>
      </c>
      <c r="L7" s="95">
        <f t="shared" si="1"/>
        <v>0</v>
      </c>
      <c r="M7" s="95">
        <f t="shared" si="1"/>
        <v>0</v>
      </c>
      <c r="N7" s="95">
        <f t="shared" si="1"/>
        <v>0</v>
      </c>
      <c r="O7" s="95">
        <f t="shared" si="1"/>
        <v>0</v>
      </c>
      <c r="P7" s="95">
        <f t="shared" si="1"/>
        <v>0</v>
      </c>
      <c r="Q7" s="95">
        <f t="shared" si="1"/>
        <v>0</v>
      </c>
      <c r="R7" s="95">
        <f t="shared" si="1"/>
        <v>0</v>
      </c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</row>
    <row r="8" spans="1:69" s="88" customFormat="1">
      <c r="A8" s="186"/>
      <c r="B8" s="97" t="s">
        <v>343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</row>
    <row r="9" spans="1:69" s="88" customFormat="1">
      <c r="A9" s="186"/>
      <c r="B9" s="97" t="s">
        <v>348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</row>
    <row r="10" spans="1:69" s="88" customFormat="1">
      <c r="A10" s="186"/>
      <c r="B10" s="97" t="s">
        <v>349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</row>
    <row r="11" spans="1:69" s="88" customFormat="1">
      <c r="A11" s="186"/>
      <c r="B11" s="114" t="s">
        <v>350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</row>
    <row r="12" spans="1:69" s="88" customFormat="1" ht="25.5">
      <c r="A12" s="185">
        <v>2</v>
      </c>
      <c r="B12" s="94" t="s">
        <v>344</v>
      </c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</row>
    <row r="13" spans="1:69" s="88" customFormat="1">
      <c r="A13" s="185">
        <v>3</v>
      </c>
      <c r="B13" s="94" t="s">
        <v>10</v>
      </c>
      <c r="C13" s="388">
        <f>SUM(C14:C16)</f>
        <v>0</v>
      </c>
      <c r="D13" s="388">
        <f t="shared" ref="D13:R13" si="2">SUM(D14:D16)</f>
        <v>0</v>
      </c>
      <c r="E13" s="388">
        <f t="shared" si="2"/>
        <v>0</v>
      </c>
      <c r="F13" s="388">
        <f t="shared" si="2"/>
        <v>0</v>
      </c>
      <c r="G13" s="388">
        <f t="shared" si="2"/>
        <v>0</v>
      </c>
      <c r="H13" s="388">
        <f t="shared" si="2"/>
        <v>0</v>
      </c>
      <c r="I13" s="388">
        <f t="shared" si="2"/>
        <v>0</v>
      </c>
      <c r="J13" s="388">
        <f t="shared" si="2"/>
        <v>0</v>
      </c>
      <c r="K13" s="388">
        <f t="shared" si="2"/>
        <v>0</v>
      </c>
      <c r="L13" s="388">
        <f t="shared" si="2"/>
        <v>0</v>
      </c>
      <c r="M13" s="388">
        <f t="shared" si="2"/>
        <v>0</v>
      </c>
      <c r="N13" s="388">
        <f t="shared" si="2"/>
        <v>0</v>
      </c>
      <c r="O13" s="388">
        <f t="shared" si="2"/>
        <v>0</v>
      </c>
      <c r="P13" s="388">
        <f t="shared" si="2"/>
        <v>0</v>
      </c>
      <c r="Q13" s="388">
        <f t="shared" si="2"/>
        <v>0</v>
      </c>
      <c r="R13" s="388">
        <f t="shared" si="2"/>
        <v>0</v>
      </c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</row>
    <row r="14" spans="1:69" s="88" customFormat="1">
      <c r="A14" s="186" t="s">
        <v>154</v>
      </c>
      <c r="B14" s="97" t="s">
        <v>345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</row>
    <row r="15" spans="1:69" s="88" customFormat="1" ht="25.5">
      <c r="A15" s="186" t="s">
        <v>155</v>
      </c>
      <c r="B15" s="97" t="s">
        <v>346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</row>
    <row r="16" spans="1:69" s="88" customFormat="1" ht="25.5">
      <c r="A16" s="186" t="s">
        <v>156</v>
      </c>
      <c r="B16" s="97" t="s">
        <v>347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</row>
    <row r="17" spans="1:69" s="88" customFormat="1">
      <c r="A17" s="186"/>
      <c r="B17" s="114" t="s">
        <v>17</v>
      </c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</row>
    <row r="18" spans="1:69" s="88" customFormat="1">
      <c r="A18" s="185" t="s">
        <v>56</v>
      </c>
      <c r="B18" s="94" t="s">
        <v>355</v>
      </c>
      <c r="C18" s="95">
        <f>C19+C21</f>
        <v>0</v>
      </c>
      <c r="D18" s="95">
        <f t="shared" ref="D18:R18" si="3">D19+D21</f>
        <v>0</v>
      </c>
      <c r="E18" s="95">
        <f t="shared" si="3"/>
        <v>0</v>
      </c>
      <c r="F18" s="95">
        <f t="shared" si="3"/>
        <v>0</v>
      </c>
      <c r="G18" s="95">
        <f t="shared" si="3"/>
        <v>0</v>
      </c>
      <c r="H18" s="95">
        <f t="shared" si="3"/>
        <v>0</v>
      </c>
      <c r="I18" s="95">
        <f t="shared" si="3"/>
        <v>0</v>
      </c>
      <c r="J18" s="95">
        <f t="shared" si="3"/>
        <v>0</v>
      </c>
      <c r="K18" s="95">
        <f t="shared" si="3"/>
        <v>0</v>
      </c>
      <c r="L18" s="95">
        <f t="shared" si="3"/>
        <v>0</v>
      </c>
      <c r="M18" s="95">
        <f t="shared" si="3"/>
        <v>0</v>
      </c>
      <c r="N18" s="95">
        <f t="shared" si="3"/>
        <v>0</v>
      </c>
      <c r="O18" s="95">
        <f t="shared" si="3"/>
        <v>0</v>
      </c>
      <c r="P18" s="95">
        <f t="shared" si="3"/>
        <v>0</v>
      </c>
      <c r="Q18" s="95">
        <f t="shared" si="3"/>
        <v>0</v>
      </c>
      <c r="R18" s="95">
        <f t="shared" si="3"/>
        <v>0</v>
      </c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</row>
    <row r="19" spans="1:69" s="88" customFormat="1">
      <c r="A19" s="186" t="s">
        <v>33</v>
      </c>
      <c r="B19" s="97" t="s">
        <v>359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</row>
    <row r="20" spans="1:69" s="88" customFormat="1">
      <c r="A20" s="186"/>
      <c r="B20" s="114" t="s">
        <v>94</v>
      </c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</row>
    <row r="21" spans="1:69" s="88" customFormat="1">
      <c r="A21" s="186" t="s">
        <v>36</v>
      </c>
      <c r="B21" s="97" t="s">
        <v>351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</row>
    <row r="22" spans="1:69" s="88" customFormat="1">
      <c r="A22" s="186"/>
      <c r="B22" s="114" t="s">
        <v>94</v>
      </c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</row>
    <row r="23" spans="1:69" s="88" customFormat="1">
      <c r="A23" s="187" t="s">
        <v>57</v>
      </c>
      <c r="B23" s="100" t="s">
        <v>11</v>
      </c>
      <c r="C23" s="75">
        <f>C6-C18</f>
        <v>0</v>
      </c>
      <c r="D23" s="75">
        <f t="shared" ref="D23:R23" si="4">D6-D18</f>
        <v>0</v>
      </c>
      <c r="E23" s="75">
        <f t="shared" si="4"/>
        <v>0</v>
      </c>
      <c r="F23" s="75">
        <f t="shared" si="4"/>
        <v>0</v>
      </c>
      <c r="G23" s="75">
        <f t="shared" si="4"/>
        <v>0</v>
      </c>
      <c r="H23" s="75">
        <f t="shared" si="4"/>
        <v>0</v>
      </c>
      <c r="I23" s="75">
        <f t="shared" si="4"/>
        <v>0</v>
      </c>
      <c r="J23" s="75">
        <f t="shared" si="4"/>
        <v>0</v>
      </c>
      <c r="K23" s="75">
        <f t="shared" si="4"/>
        <v>0</v>
      </c>
      <c r="L23" s="75">
        <f t="shared" si="4"/>
        <v>0</v>
      </c>
      <c r="M23" s="75">
        <f t="shared" si="4"/>
        <v>0</v>
      </c>
      <c r="N23" s="75">
        <f t="shared" si="4"/>
        <v>0</v>
      </c>
      <c r="O23" s="75">
        <f t="shared" si="4"/>
        <v>0</v>
      </c>
      <c r="P23" s="75">
        <f t="shared" si="4"/>
        <v>0</v>
      </c>
      <c r="Q23" s="75">
        <f t="shared" si="4"/>
        <v>0</v>
      </c>
      <c r="R23" s="75">
        <f t="shared" si="4"/>
        <v>0</v>
      </c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</row>
    <row r="24" spans="1:69" s="88" customFormat="1">
      <c r="A24" s="185" t="s">
        <v>58</v>
      </c>
      <c r="B24" s="94" t="s">
        <v>18</v>
      </c>
      <c r="C24" s="95">
        <f>SUM(C25:C27)</f>
        <v>0</v>
      </c>
      <c r="D24" s="95">
        <f t="shared" ref="D24:R24" si="5">SUM(D25:D27)</f>
        <v>0</v>
      </c>
      <c r="E24" s="95">
        <f t="shared" si="5"/>
        <v>0</v>
      </c>
      <c r="F24" s="95">
        <f t="shared" si="5"/>
        <v>0</v>
      </c>
      <c r="G24" s="95">
        <f t="shared" si="5"/>
        <v>0</v>
      </c>
      <c r="H24" s="95">
        <f t="shared" si="5"/>
        <v>0</v>
      </c>
      <c r="I24" s="95">
        <f t="shared" si="5"/>
        <v>0</v>
      </c>
      <c r="J24" s="95">
        <f t="shared" si="5"/>
        <v>0</v>
      </c>
      <c r="K24" s="95">
        <f t="shared" si="5"/>
        <v>0</v>
      </c>
      <c r="L24" s="95">
        <f t="shared" si="5"/>
        <v>0</v>
      </c>
      <c r="M24" s="95">
        <f t="shared" si="5"/>
        <v>0</v>
      </c>
      <c r="N24" s="95">
        <f t="shared" si="5"/>
        <v>0</v>
      </c>
      <c r="O24" s="95">
        <f t="shared" si="5"/>
        <v>0</v>
      </c>
      <c r="P24" s="95">
        <f t="shared" si="5"/>
        <v>0</v>
      </c>
      <c r="Q24" s="95">
        <f t="shared" si="5"/>
        <v>0</v>
      </c>
      <c r="R24" s="95">
        <f t="shared" si="5"/>
        <v>0</v>
      </c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</row>
    <row r="25" spans="1:69" s="88" customFormat="1" ht="12.75" customHeight="1">
      <c r="A25" s="186"/>
      <c r="B25" s="97" t="s">
        <v>358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</row>
    <row r="26" spans="1:69" s="88" customFormat="1">
      <c r="A26" s="186"/>
      <c r="B26" s="97" t="s">
        <v>356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</row>
    <row r="27" spans="1:69" s="88" customFormat="1">
      <c r="A27" s="186"/>
      <c r="B27" s="97" t="s">
        <v>357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</row>
    <row r="28" spans="1:69" s="88" customFormat="1" ht="27" customHeight="1">
      <c r="A28" s="185" t="s">
        <v>59</v>
      </c>
      <c r="B28" s="94" t="s">
        <v>360</v>
      </c>
      <c r="C28" s="388">
        <f>C23-C24</f>
        <v>0</v>
      </c>
      <c r="D28" s="388">
        <f t="shared" ref="D28:R28" si="6">D23-D24</f>
        <v>0</v>
      </c>
      <c r="E28" s="388">
        <f t="shared" si="6"/>
        <v>0</v>
      </c>
      <c r="F28" s="388">
        <f t="shared" si="6"/>
        <v>0</v>
      </c>
      <c r="G28" s="388">
        <f t="shared" si="6"/>
        <v>0</v>
      </c>
      <c r="H28" s="388">
        <f t="shared" si="6"/>
        <v>0</v>
      </c>
      <c r="I28" s="388">
        <f t="shared" si="6"/>
        <v>0</v>
      </c>
      <c r="J28" s="388">
        <f t="shared" si="6"/>
        <v>0</v>
      </c>
      <c r="K28" s="388">
        <f t="shared" si="6"/>
        <v>0</v>
      </c>
      <c r="L28" s="388">
        <f t="shared" si="6"/>
        <v>0</v>
      </c>
      <c r="M28" s="388">
        <f t="shared" si="6"/>
        <v>0</v>
      </c>
      <c r="N28" s="388">
        <f t="shared" si="6"/>
        <v>0</v>
      </c>
      <c r="O28" s="388">
        <f t="shared" si="6"/>
        <v>0</v>
      </c>
      <c r="P28" s="388">
        <f t="shared" si="6"/>
        <v>0</v>
      </c>
      <c r="Q28" s="388">
        <f t="shared" si="6"/>
        <v>0</v>
      </c>
      <c r="R28" s="388">
        <f t="shared" si="6"/>
        <v>0</v>
      </c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</row>
    <row r="29" spans="1:69" s="368" customFormat="1">
      <c r="A29" s="185" t="s">
        <v>60</v>
      </c>
      <c r="B29" s="94" t="s">
        <v>354</v>
      </c>
      <c r="C29" s="365">
        <f t="shared" ref="C29:R29" si="7">SUM(C30:C31)</f>
        <v>0</v>
      </c>
      <c r="D29" s="365">
        <f t="shared" si="7"/>
        <v>0</v>
      </c>
      <c r="E29" s="365">
        <f t="shared" si="7"/>
        <v>0</v>
      </c>
      <c r="F29" s="365">
        <f t="shared" si="7"/>
        <v>0</v>
      </c>
      <c r="G29" s="365">
        <f t="shared" si="7"/>
        <v>0</v>
      </c>
      <c r="H29" s="365">
        <f t="shared" si="7"/>
        <v>0</v>
      </c>
      <c r="I29" s="365">
        <f t="shared" si="7"/>
        <v>0</v>
      </c>
      <c r="J29" s="365">
        <f t="shared" si="7"/>
        <v>0</v>
      </c>
      <c r="K29" s="365">
        <f t="shared" si="7"/>
        <v>0</v>
      </c>
      <c r="L29" s="365">
        <f t="shared" si="7"/>
        <v>0</v>
      </c>
      <c r="M29" s="365">
        <f t="shared" si="7"/>
        <v>0</v>
      </c>
      <c r="N29" s="365">
        <f t="shared" si="7"/>
        <v>0</v>
      </c>
      <c r="O29" s="365">
        <f t="shared" si="7"/>
        <v>0</v>
      </c>
      <c r="P29" s="365">
        <f t="shared" si="7"/>
        <v>0</v>
      </c>
      <c r="Q29" s="365">
        <f t="shared" si="7"/>
        <v>0</v>
      </c>
      <c r="R29" s="365">
        <f t="shared" si="7"/>
        <v>0</v>
      </c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67"/>
      <c r="AV29" s="367"/>
      <c r="AW29" s="367"/>
      <c r="AX29" s="367"/>
      <c r="AY29" s="367"/>
      <c r="AZ29" s="367"/>
      <c r="BA29" s="367"/>
      <c r="BB29" s="367"/>
      <c r="BC29" s="367"/>
      <c r="BD29" s="367"/>
      <c r="BE29" s="367"/>
      <c r="BF29" s="367"/>
      <c r="BG29" s="367"/>
      <c r="BH29" s="367"/>
      <c r="BI29" s="367"/>
      <c r="BJ29" s="367"/>
      <c r="BK29" s="367"/>
      <c r="BL29" s="367"/>
      <c r="BM29" s="367"/>
      <c r="BN29" s="367"/>
      <c r="BO29" s="367"/>
      <c r="BP29" s="367"/>
      <c r="BQ29" s="367"/>
    </row>
    <row r="30" spans="1:69" s="88" customFormat="1" ht="12" customHeight="1">
      <c r="A30" s="185"/>
      <c r="B30" s="113" t="s">
        <v>352</v>
      </c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</row>
    <row r="31" spans="1:69" s="88" customFormat="1" ht="12" customHeight="1">
      <c r="A31" s="185"/>
      <c r="B31" s="106" t="s">
        <v>353</v>
      </c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</row>
    <row r="32" spans="1:69" s="88" customFormat="1">
      <c r="A32" s="187" t="s">
        <v>61</v>
      </c>
      <c r="B32" s="100" t="s">
        <v>12</v>
      </c>
      <c r="C32" s="111">
        <f t="shared" ref="C32:R32" si="8">C28-C29</f>
        <v>0</v>
      </c>
      <c r="D32" s="111">
        <f t="shared" si="8"/>
        <v>0</v>
      </c>
      <c r="E32" s="111">
        <f t="shared" si="8"/>
        <v>0</v>
      </c>
      <c r="F32" s="111">
        <f t="shared" si="8"/>
        <v>0</v>
      </c>
      <c r="G32" s="111">
        <f t="shared" si="8"/>
        <v>0</v>
      </c>
      <c r="H32" s="111">
        <f t="shared" si="8"/>
        <v>0</v>
      </c>
      <c r="I32" s="111">
        <f t="shared" si="8"/>
        <v>0</v>
      </c>
      <c r="J32" s="111">
        <f t="shared" si="8"/>
        <v>0</v>
      </c>
      <c r="K32" s="111">
        <f t="shared" si="8"/>
        <v>0</v>
      </c>
      <c r="L32" s="111">
        <f t="shared" si="8"/>
        <v>0</v>
      </c>
      <c r="M32" s="111">
        <f t="shared" si="8"/>
        <v>0</v>
      </c>
      <c r="N32" s="111">
        <f t="shared" si="8"/>
        <v>0</v>
      </c>
      <c r="O32" s="111">
        <f t="shared" si="8"/>
        <v>0</v>
      </c>
      <c r="P32" s="111">
        <f t="shared" si="8"/>
        <v>0</v>
      </c>
      <c r="Q32" s="111">
        <f t="shared" si="8"/>
        <v>0</v>
      </c>
      <c r="R32" s="111">
        <f t="shared" si="8"/>
        <v>0</v>
      </c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</row>
    <row r="33" spans="1:69" s="88" customFormat="1" ht="12.75" customHeight="1">
      <c r="A33" s="185" t="s">
        <v>62</v>
      </c>
      <c r="B33" s="94" t="s">
        <v>361</v>
      </c>
      <c r="C33" s="95">
        <f t="shared" ref="C33:R33" si="9">SUM(C34:C35)</f>
        <v>0</v>
      </c>
      <c r="D33" s="95">
        <f t="shared" si="9"/>
        <v>0</v>
      </c>
      <c r="E33" s="95">
        <f t="shared" si="9"/>
        <v>0</v>
      </c>
      <c r="F33" s="95">
        <f t="shared" si="9"/>
        <v>0</v>
      </c>
      <c r="G33" s="95">
        <f t="shared" si="9"/>
        <v>0</v>
      </c>
      <c r="H33" s="95">
        <f t="shared" si="9"/>
        <v>0</v>
      </c>
      <c r="I33" s="95">
        <f t="shared" si="9"/>
        <v>0</v>
      </c>
      <c r="J33" s="95">
        <f t="shared" si="9"/>
        <v>0</v>
      </c>
      <c r="K33" s="95">
        <f t="shared" si="9"/>
        <v>0</v>
      </c>
      <c r="L33" s="95">
        <f t="shared" si="9"/>
        <v>0</v>
      </c>
      <c r="M33" s="95">
        <f t="shared" si="9"/>
        <v>0</v>
      </c>
      <c r="N33" s="95">
        <f t="shared" si="9"/>
        <v>0</v>
      </c>
      <c r="O33" s="95">
        <f t="shared" si="9"/>
        <v>0</v>
      </c>
      <c r="P33" s="95">
        <f t="shared" si="9"/>
        <v>0</v>
      </c>
      <c r="Q33" s="95">
        <f t="shared" si="9"/>
        <v>0</v>
      </c>
      <c r="R33" s="95">
        <f t="shared" si="9"/>
        <v>0</v>
      </c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</row>
    <row r="34" spans="1:69" s="88" customFormat="1" ht="12.75" customHeight="1">
      <c r="A34" s="185"/>
      <c r="B34" s="113" t="s">
        <v>19</v>
      </c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</row>
    <row r="35" spans="1:69" s="88" customFormat="1" ht="12.75" customHeight="1">
      <c r="A35" s="185"/>
      <c r="B35" s="106" t="s">
        <v>20</v>
      </c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7"/>
      <c r="Q35" s="387"/>
      <c r="R35" s="387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</row>
    <row r="36" spans="1:69" s="88" customFormat="1" ht="12.75" customHeight="1">
      <c r="A36" s="185"/>
      <c r="B36" s="94" t="s">
        <v>381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</row>
    <row r="37" spans="1:69" s="85" customFormat="1" ht="25.5">
      <c r="A37" s="188" t="s">
        <v>55</v>
      </c>
      <c r="B37" s="112" t="s">
        <v>13</v>
      </c>
      <c r="C37" s="75">
        <f>C32+C33+C36</f>
        <v>0</v>
      </c>
      <c r="D37" s="75">
        <f t="shared" ref="D37:R37" si="10">D32+D33+D36</f>
        <v>0</v>
      </c>
      <c r="E37" s="75">
        <f t="shared" si="10"/>
        <v>0</v>
      </c>
      <c r="F37" s="75">
        <f t="shared" si="10"/>
        <v>0</v>
      </c>
      <c r="G37" s="75">
        <f t="shared" si="10"/>
        <v>0</v>
      </c>
      <c r="H37" s="75">
        <f t="shared" si="10"/>
        <v>0</v>
      </c>
      <c r="I37" s="75">
        <f t="shared" si="10"/>
        <v>0</v>
      </c>
      <c r="J37" s="75">
        <f t="shared" si="10"/>
        <v>0</v>
      </c>
      <c r="K37" s="75">
        <f t="shared" si="10"/>
        <v>0</v>
      </c>
      <c r="L37" s="75">
        <f t="shared" si="10"/>
        <v>0</v>
      </c>
      <c r="M37" s="75">
        <f t="shared" si="10"/>
        <v>0</v>
      </c>
      <c r="N37" s="75">
        <f t="shared" si="10"/>
        <v>0</v>
      </c>
      <c r="O37" s="75">
        <f t="shared" si="10"/>
        <v>0</v>
      </c>
      <c r="P37" s="75">
        <f t="shared" si="10"/>
        <v>0</v>
      </c>
      <c r="Q37" s="75">
        <f t="shared" si="10"/>
        <v>0</v>
      </c>
      <c r="R37" s="75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8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</row>
    <row r="38" spans="1:69">
      <c r="A38" s="189" t="s">
        <v>14</v>
      </c>
      <c r="B38" s="117" t="s">
        <v>15</v>
      </c>
      <c r="C38" s="118">
        <f>C37+C39</f>
        <v>0</v>
      </c>
      <c r="D38" s="118">
        <f>C38+D37</f>
        <v>0</v>
      </c>
      <c r="E38" s="118">
        <f t="shared" ref="E38:R38" si="11">D38+E37</f>
        <v>0</v>
      </c>
      <c r="F38" s="118">
        <f t="shared" si="11"/>
        <v>0</v>
      </c>
      <c r="G38" s="118">
        <f t="shared" si="11"/>
        <v>0</v>
      </c>
      <c r="H38" s="118">
        <f t="shared" si="11"/>
        <v>0</v>
      </c>
      <c r="I38" s="118">
        <f t="shared" si="11"/>
        <v>0</v>
      </c>
      <c r="J38" s="118">
        <f t="shared" si="11"/>
        <v>0</v>
      </c>
      <c r="K38" s="118">
        <f t="shared" si="11"/>
        <v>0</v>
      </c>
      <c r="L38" s="118">
        <f t="shared" si="11"/>
        <v>0</v>
      </c>
      <c r="M38" s="118">
        <f t="shared" si="11"/>
        <v>0</v>
      </c>
      <c r="N38" s="118">
        <f t="shared" si="11"/>
        <v>0</v>
      </c>
      <c r="O38" s="118">
        <f t="shared" si="11"/>
        <v>0</v>
      </c>
      <c r="P38" s="118">
        <f t="shared" si="11"/>
        <v>0</v>
      </c>
      <c r="Q38" s="118">
        <f t="shared" si="11"/>
        <v>0</v>
      </c>
      <c r="R38" s="118">
        <f t="shared" si="11"/>
        <v>0</v>
      </c>
    </row>
    <row r="39" spans="1:69" ht="25.5">
      <c r="A39" s="185" t="s">
        <v>16</v>
      </c>
      <c r="B39" s="101" t="s">
        <v>362</v>
      </c>
      <c r="C39" s="389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</row>
  </sheetData>
  <customSheetViews>
    <customSheetView guid="{BD8A273F-EBDA-4BF5-9FEF-0F811D076781}" scale="90" showPageBreaks="1" printArea="1" topLeftCell="A2">
      <selection activeCell="C18" sqref="C18"/>
      <pageMargins left="0.35433070866141736" right="0.19685039370078741" top="0.74803149606299213" bottom="0.62992125984251968" header="0.35433070866141736" footer="0.39370078740157483"/>
      <pageSetup paperSize="9" scale="73" pageOrder="overThenDown" orientation="landscape" verticalDpi="300" r:id="rId1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7459C945-4CDE-4B11-9340-999C59B3DCDD}" scale="86" showPageBreaks="1" printArea="1" topLeftCell="A13">
      <selection activeCell="C17" sqref="C17"/>
      <pageMargins left="0.35433070866141736" right="0.19685039370078741" top="0.74803149606299213" bottom="0.62992125984251968" header="0.35433070866141736" footer="0.39370078740157483"/>
      <pageSetup paperSize="9" scale="73" pageOrder="overThenDown" orientation="landscape" verticalDpi="300" r:id="rId2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19015944-8DC3-4198-B28B-DDAFEE7C00D9}" scale="86" showPageBreaks="1" printArea="1" topLeftCell="A13">
      <selection activeCell="C17" sqref="C17"/>
      <pageMargins left="0.35433070866141736" right="0.19685039370078741" top="0.74803149606299213" bottom="0.62992125984251968" header="0.35433070866141736" footer="0.39370078740157483"/>
      <pageSetup paperSize="9" scale="73" pageOrder="overThenDown" orientation="landscape" verticalDpi="300" r:id="rId3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F7D79B8D-92A2-4094-827A-AE8F90DE993F}" scale="86" printArea="1" topLeftCell="A13">
      <selection activeCell="L3" sqref="L3"/>
      <pageMargins left="0.37" right="0.2" top="0.74" bottom="0.62992125984251968" header="0.37" footer="0.39370078740157483"/>
      <pageSetup paperSize="9" scale="73" pageOrder="overThenDown" orientation="landscape" horizontalDpi="300" verticalDpi="300" r:id="rId4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9EC9AAF8-31E5-417A-A928-3DBD93AA7952}" scale="86" showPageBreaks="1" printArea="1">
      <selection activeCell="C39" sqref="C39"/>
      <pageMargins left="0.37" right="0.2" top="0.74" bottom="0.62992125984251968" header="0.37" footer="0.39370078740157483"/>
      <pageSetup paperSize="9" scale="73" pageOrder="overThenDown" orientation="landscape" horizontalDpi="300" verticalDpi="300" r:id="rId5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42981FEF-5313-4B99-8040-85340FCD82AA}" scale="90" showPageBreaks="1" printArea="1" topLeftCell="A2">
      <selection activeCell="C39" sqref="C39"/>
      <pageMargins left="0.35433070866141736" right="0.19685039370078741" top="0.74803149606299213" bottom="0.62992125984251968" header="0.35433070866141736" footer="0.39370078740157483"/>
      <pageSetup paperSize="9" scale="73" pageOrder="overThenDown" orientation="landscape" verticalDpi="300" r:id="rId6"/>
      <headerFooter alignWithMargins="0">
        <oddHeader>&amp;L&amp;"Arial,Pogrubiony"&amp;16Trwałość finansowa JST</oddHeader>
        <oddFooter>&amp;CStrona &amp;P z &amp;N&amp;R&amp;A</oddFooter>
      </headerFooter>
    </customSheetView>
  </customSheetViews>
  <mergeCells count="1">
    <mergeCell ref="C1:K1"/>
  </mergeCells>
  <phoneticPr fontId="0" type="noConversion"/>
  <pageMargins left="0.35433070866141736" right="0.19685039370078741" top="0.74803149606299213" bottom="0.62992125984251968" header="0.35433070866141736" footer="0.39370078740157483"/>
  <pageSetup paperSize="9" scale="73" pageOrder="overThenDown" orientation="landscape" verticalDpi="300" r:id="rId7"/>
  <headerFooter alignWithMargins="0">
    <oddHeader>&amp;L&amp;"Arial,Pogrubiony"&amp;16Trwałość finansowa JST</oddHeader>
    <oddFooter>&amp;CStrona &amp;P z &amp;N&amp;R&amp;A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1"/>
  <sheetViews>
    <sheetView topLeftCell="A167" zoomScale="90" zoomScaleNormal="90" workbookViewId="0">
      <selection activeCell="C148" sqref="C148"/>
    </sheetView>
  </sheetViews>
  <sheetFormatPr defaultRowHeight="12.75"/>
  <cols>
    <col min="1" max="1" width="4.28515625" style="270" customWidth="1"/>
    <col min="2" max="2" width="43.85546875" style="8" customWidth="1"/>
    <col min="3" max="20" width="15.7109375" style="32" customWidth="1"/>
    <col min="21" max="60" width="9.140625" style="269"/>
    <col min="61" max="16384" width="9.140625" style="270"/>
  </cols>
  <sheetData>
    <row r="1" spans="1:60" s="268" customFormat="1">
      <c r="A1" s="27" t="s">
        <v>333</v>
      </c>
      <c r="B1" s="27"/>
      <c r="C1" s="30"/>
      <c r="D1" s="30"/>
      <c r="E1" s="266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</row>
    <row r="2" spans="1:60">
      <c r="A2" s="8"/>
    </row>
    <row r="3" spans="1:60" s="271" customFormat="1">
      <c r="A3" s="29" t="s">
        <v>28</v>
      </c>
      <c r="B3" s="51" t="s">
        <v>29</v>
      </c>
      <c r="C3" s="33" t="s">
        <v>30</v>
      </c>
      <c r="D3" s="33" t="s">
        <v>30</v>
      </c>
      <c r="E3" s="33" t="s">
        <v>30</v>
      </c>
      <c r="F3" s="33" t="s">
        <v>30</v>
      </c>
      <c r="G3" s="33" t="s">
        <v>30</v>
      </c>
      <c r="H3" s="33" t="s">
        <v>30</v>
      </c>
      <c r="I3" s="33" t="s">
        <v>30</v>
      </c>
      <c r="J3" s="33" t="s">
        <v>30</v>
      </c>
      <c r="K3" s="33" t="s">
        <v>30</v>
      </c>
      <c r="L3" s="33" t="s">
        <v>30</v>
      </c>
      <c r="M3" s="33" t="s">
        <v>30</v>
      </c>
      <c r="N3" s="33" t="s">
        <v>30</v>
      </c>
      <c r="O3" s="33" t="s">
        <v>30</v>
      </c>
      <c r="P3" s="33" t="s">
        <v>30</v>
      </c>
      <c r="Q3" s="33" t="s">
        <v>30</v>
      </c>
      <c r="R3" s="33" t="s">
        <v>30</v>
      </c>
      <c r="S3" s="33" t="s">
        <v>30</v>
      </c>
      <c r="T3" s="33" t="s">
        <v>30</v>
      </c>
    </row>
    <row r="4" spans="1:60">
      <c r="A4" s="4" t="s">
        <v>54</v>
      </c>
      <c r="B4" s="272" t="s">
        <v>192</v>
      </c>
      <c r="C4" s="39">
        <f>SUM(C5:C8)</f>
        <v>0</v>
      </c>
      <c r="D4" s="39">
        <f t="shared" ref="D4:T4" si="0">SUM(D5:D8)</f>
        <v>0</v>
      </c>
      <c r="E4" s="39">
        <f t="shared" si="0"/>
        <v>0</v>
      </c>
      <c r="F4" s="39">
        <f t="shared" si="0"/>
        <v>0</v>
      </c>
      <c r="G4" s="39">
        <f t="shared" si="0"/>
        <v>0</v>
      </c>
      <c r="H4" s="39">
        <f t="shared" si="0"/>
        <v>0</v>
      </c>
      <c r="I4" s="39">
        <f t="shared" si="0"/>
        <v>0</v>
      </c>
      <c r="J4" s="39">
        <f t="shared" si="0"/>
        <v>0</v>
      </c>
      <c r="K4" s="39">
        <f t="shared" si="0"/>
        <v>0</v>
      </c>
      <c r="L4" s="39">
        <f t="shared" si="0"/>
        <v>0</v>
      </c>
      <c r="M4" s="39">
        <f t="shared" si="0"/>
        <v>0</v>
      </c>
      <c r="N4" s="39">
        <f t="shared" si="0"/>
        <v>0</v>
      </c>
      <c r="O4" s="39">
        <f t="shared" si="0"/>
        <v>0</v>
      </c>
      <c r="P4" s="39">
        <f t="shared" si="0"/>
        <v>0</v>
      </c>
      <c r="Q4" s="39">
        <f t="shared" si="0"/>
        <v>0</v>
      </c>
      <c r="R4" s="39">
        <f t="shared" si="0"/>
        <v>0</v>
      </c>
      <c r="S4" s="39">
        <f t="shared" si="0"/>
        <v>0</v>
      </c>
      <c r="T4" s="39">
        <f t="shared" si="0"/>
        <v>0</v>
      </c>
    </row>
    <row r="5" spans="1:60">
      <c r="A5" s="273" t="s">
        <v>55</v>
      </c>
      <c r="B5" s="182" t="s">
        <v>193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60">
      <c r="A6" s="273" t="s">
        <v>124</v>
      </c>
      <c r="B6" s="182" t="s">
        <v>194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60" ht="25.5">
      <c r="A7" s="273" t="s">
        <v>135</v>
      </c>
      <c r="B7" s="182" t="s">
        <v>195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60">
      <c r="A8" s="273" t="s">
        <v>136</v>
      </c>
      <c r="B8" s="182" t="s">
        <v>196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60">
      <c r="A9" s="9" t="s">
        <v>56</v>
      </c>
      <c r="B9" s="274" t="s">
        <v>197</v>
      </c>
      <c r="C9" s="39">
        <f>SUM(C10:C17)</f>
        <v>0</v>
      </c>
      <c r="D9" s="39">
        <f t="shared" ref="D9:T9" si="1">SUM(D10:D17)</f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0</v>
      </c>
      <c r="M9" s="39">
        <f t="shared" si="1"/>
        <v>0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0</v>
      </c>
      <c r="S9" s="39">
        <f t="shared" si="1"/>
        <v>0</v>
      </c>
      <c r="T9" s="39">
        <f t="shared" si="1"/>
        <v>0</v>
      </c>
    </row>
    <row r="10" spans="1:60">
      <c r="A10" s="275" t="s">
        <v>55</v>
      </c>
      <c r="B10" s="276" t="s">
        <v>198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60">
      <c r="A11" s="275" t="s">
        <v>124</v>
      </c>
      <c r="B11" s="276" t="s">
        <v>199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60">
      <c r="A12" s="275" t="s">
        <v>135</v>
      </c>
      <c r="B12" s="276" t="s">
        <v>200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60">
      <c r="A13" s="275" t="s">
        <v>136</v>
      </c>
      <c r="B13" s="276" t="s">
        <v>201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60">
      <c r="A14" s="275" t="s">
        <v>137</v>
      </c>
      <c r="B14" s="276" t="s">
        <v>202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60">
      <c r="A15" s="275" t="s">
        <v>203</v>
      </c>
      <c r="B15" s="276" t="s">
        <v>204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60">
      <c r="A16" s="275" t="s">
        <v>205</v>
      </c>
      <c r="B16" s="276" t="s">
        <v>206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>
      <c r="A17" s="273" t="s">
        <v>207</v>
      </c>
      <c r="B17" s="182" t="s">
        <v>208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>
      <c r="A18" s="3" t="s">
        <v>57</v>
      </c>
      <c r="B18" s="10" t="s">
        <v>209</v>
      </c>
      <c r="C18" s="38">
        <f>C4-C9</f>
        <v>0</v>
      </c>
      <c r="D18" s="38">
        <f t="shared" ref="D18:T18" si="2">D4-D9</f>
        <v>0</v>
      </c>
      <c r="E18" s="38">
        <f t="shared" si="2"/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  <c r="K18" s="38">
        <f t="shared" si="2"/>
        <v>0</v>
      </c>
      <c r="L18" s="38">
        <f t="shared" si="2"/>
        <v>0</v>
      </c>
      <c r="M18" s="38">
        <f t="shared" si="2"/>
        <v>0</v>
      </c>
      <c r="N18" s="38">
        <f t="shared" si="2"/>
        <v>0</v>
      </c>
      <c r="O18" s="38">
        <f t="shared" si="2"/>
        <v>0</v>
      </c>
      <c r="P18" s="38">
        <f t="shared" si="2"/>
        <v>0</v>
      </c>
      <c r="Q18" s="38">
        <f t="shared" si="2"/>
        <v>0</v>
      </c>
      <c r="R18" s="38">
        <f t="shared" si="2"/>
        <v>0</v>
      </c>
      <c r="S18" s="38">
        <f t="shared" si="2"/>
        <v>0</v>
      </c>
      <c r="T18" s="38">
        <f t="shared" si="2"/>
        <v>0</v>
      </c>
    </row>
    <row r="19" spans="1:20">
      <c r="A19" s="4" t="s">
        <v>58</v>
      </c>
      <c r="B19" s="272" t="s">
        <v>210</v>
      </c>
      <c r="C19" s="39">
        <f>SUM(C20:C21)</f>
        <v>0</v>
      </c>
      <c r="D19" s="39">
        <f t="shared" ref="D19:T19" si="3">SUM(D20:D21)</f>
        <v>0</v>
      </c>
      <c r="E19" s="39">
        <f t="shared" si="3"/>
        <v>0</v>
      </c>
      <c r="F19" s="39">
        <f t="shared" si="3"/>
        <v>0</v>
      </c>
      <c r="G19" s="39">
        <f t="shared" si="3"/>
        <v>0</v>
      </c>
      <c r="H19" s="39">
        <f t="shared" si="3"/>
        <v>0</v>
      </c>
      <c r="I19" s="39">
        <f t="shared" si="3"/>
        <v>0</v>
      </c>
      <c r="J19" s="39">
        <f t="shared" si="3"/>
        <v>0</v>
      </c>
      <c r="K19" s="39">
        <f t="shared" si="3"/>
        <v>0</v>
      </c>
      <c r="L19" s="39">
        <f t="shared" si="3"/>
        <v>0</v>
      </c>
      <c r="M19" s="39">
        <f t="shared" si="3"/>
        <v>0</v>
      </c>
      <c r="N19" s="39">
        <f t="shared" si="3"/>
        <v>0</v>
      </c>
      <c r="O19" s="39">
        <f t="shared" si="3"/>
        <v>0</v>
      </c>
      <c r="P19" s="39">
        <f t="shared" si="3"/>
        <v>0</v>
      </c>
      <c r="Q19" s="39">
        <f t="shared" si="3"/>
        <v>0</v>
      </c>
      <c r="R19" s="39">
        <f t="shared" si="3"/>
        <v>0</v>
      </c>
      <c r="S19" s="39">
        <f t="shared" si="3"/>
        <v>0</v>
      </c>
      <c r="T19" s="39">
        <f t="shared" si="3"/>
        <v>0</v>
      </c>
    </row>
    <row r="20" spans="1:20">
      <c r="A20" s="275" t="s">
        <v>55</v>
      </c>
      <c r="B20" s="5" t="s">
        <v>211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>
      <c r="A21" s="275" t="s">
        <v>124</v>
      </c>
      <c r="B21" s="5" t="s">
        <v>212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>
      <c r="A22" s="4" t="s">
        <v>59</v>
      </c>
      <c r="B22" s="272" t="s">
        <v>213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0">
      <c r="A23" s="3" t="s">
        <v>60</v>
      </c>
      <c r="B23" s="10" t="s">
        <v>214</v>
      </c>
      <c r="C23" s="38">
        <f>C18+C19-C22</f>
        <v>0</v>
      </c>
      <c r="D23" s="38">
        <f t="shared" ref="D23:T23" si="4">D18+D19-D22</f>
        <v>0</v>
      </c>
      <c r="E23" s="38">
        <f t="shared" si="4"/>
        <v>0</v>
      </c>
      <c r="F23" s="38">
        <f t="shared" si="4"/>
        <v>0</v>
      </c>
      <c r="G23" s="38">
        <f t="shared" si="4"/>
        <v>0</v>
      </c>
      <c r="H23" s="38">
        <f t="shared" si="4"/>
        <v>0</v>
      </c>
      <c r="I23" s="38">
        <f t="shared" si="4"/>
        <v>0</v>
      </c>
      <c r="J23" s="38">
        <f t="shared" si="4"/>
        <v>0</v>
      </c>
      <c r="K23" s="38">
        <f t="shared" si="4"/>
        <v>0</v>
      </c>
      <c r="L23" s="38">
        <f t="shared" si="4"/>
        <v>0</v>
      </c>
      <c r="M23" s="38">
        <f t="shared" si="4"/>
        <v>0</v>
      </c>
      <c r="N23" s="38">
        <f t="shared" si="4"/>
        <v>0</v>
      </c>
      <c r="O23" s="38">
        <f t="shared" si="4"/>
        <v>0</v>
      </c>
      <c r="P23" s="38">
        <f t="shared" si="4"/>
        <v>0</v>
      </c>
      <c r="Q23" s="38">
        <f t="shared" si="4"/>
        <v>0</v>
      </c>
      <c r="R23" s="38">
        <f t="shared" si="4"/>
        <v>0</v>
      </c>
      <c r="S23" s="38">
        <f t="shared" si="4"/>
        <v>0</v>
      </c>
      <c r="T23" s="38">
        <f t="shared" si="4"/>
        <v>0</v>
      </c>
    </row>
    <row r="24" spans="1:20">
      <c r="A24" s="4" t="s">
        <v>61</v>
      </c>
      <c r="B24" s="272" t="s">
        <v>215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spans="1:20">
      <c r="A25" s="4" t="s">
        <v>62</v>
      </c>
      <c r="B25" s="272" t="s">
        <v>216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spans="1:20" ht="13.5" customHeight="1">
      <c r="A26" s="3" t="s">
        <v>55</v>
      </c>
      <c r="B26" s="10" t="s">
        <v>217</v>
      </c>
      <c r="C26" s="38">
        <f>C23+C24-C25</f>
        <v>0</v>
      </c>
      <c r="D26" s="38">
        <f t="shared" ref="D26:T26" si="5">D23+D24-D25</f>
        <v>0</v>
      </c>
      <c r="E26" s="38">
        <f t="shared" si="5"/>
        <v>0</v>
      </c>
      <c r="F26" s="38">
        <f t="shared" si="5"/>
        <v>0</v>
      </c>
      <c r="G26" s="38">
        <f t="shared" si="5"/>
        <v>0</v>
      </c>
      <c r="H26" s="38">
        <f t="shared" si="5"/>
        <v>0</v>
      </c>
      <c r="I26" s="38">
        <f t="shared" si="5"/>
        <v>0</v>
      </c>
      <c r="J26" s="38">
        <f t="shared" si="5"/>
        <v>0</v>
      </c>
      <c r="K26" s="38">
        <f t="shared" si="5"/>
        <v>0</v>
      </c>
      <c r="L26" s="38">
        <f t="shared" si="5"/>
        <v>0</v>
      </c>
      <c r="M26" s="38">
        <f t="shared" si="5"/>
        <v>0</v>
      </c>
      <c r="N26" s="38">
        <f t="shared" si="5"/>
        <v>0</v>
      </c>
      <c r="O26" s="38">
        <f t="shared" si="5"/>
        <v>0</v>
      </c>
      <c r="P26" s="38">
        <f t="shared" si="5"/>
        <v>0</v>
      </c>
      <c r="Q26" s="38">
        <f t="shared" si="5"/>
        <v>0</v>
      </c>
      <c r="R26" s="38">
        <f t="shared" si="5"/>
        <v>0</v>
      </c>
      <c r="S26" s="38">
        <f t="shared" si="5"/>
        <v>0</v>
      </c>
      <c r="T26" s="38">
        <f t="shared" si="5"/>
        <v>0</v>
      </c>
    </row>
    <row r="27" spans="1:20">
      <c r="A27" s="273" t="s">
        <v>55</v>
      </c>
      <c r="B27" s="182" t="s">
        <v>218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>
      <c r="A28" s="273" t="s">
        <v>124</v>
      </c>
      <c r="B28" s="182" t="s">
        <v>219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>
      <c r="A29" s="3" t="s">
        <v>220</v>
      </c>
      <c r="B29" s="10" t="s">
        <v>221</v>
      </c>
      <c r="C29" s="38">
        <f>C26+C27-C28</f>
        <v>0</v>
      </c>
      <c r="D29" s="38">
        <f t="shared" ref="D29:T29" si="6">D26+D27-D28</f>
        <v>0</v>
      </c>
      <c r="E29" s="38">
        <f t="shared" si="6"/>
        <v>0</v>
      </c>
      <c r="F29" s="38">
        <f t="shared" si="6"/>
        <v>0</v>
      </c>
      <c r="G29" s="38">
        <f t="shared" si="6"/>
        <v>0</v>
      </c>
      <c r="H29" s="38">
        <f t="shared" si="6"/>
        <v>0</v>
      </c>
      <c r="I29" s="38">
        <f t="shared" si="6"/>
        <v>0</v>
      </c>
      <c r="J29" s="38">
        <f t="shared" si="6"/>
        <v>0</v>
      </c>
      <c r="K29" s="38">
        <f t="shared" si="6"/>
        <v>0</v>
      </c>
      <c r="L29" s="38">
        <f t="shared" si="6"/>
        <v>0</v>
      </c>
      <c r="M29" s="38">
        <f t="shared" si="6"/>
        <v>0</v>
      </c>
      <c r="N29" s="38">
        <f t="shared" si="6"/>
        <v>0</v>
      </c>
      <c r="O29" s="38">
        <f t="shared" si="6"/>
        <v>0</v>
      </c>
      <c r="P29" s="38">
        <f t="shared" si="6"/>
        <v>0</v>
      </c>
      <c r="Q29" s="38">
        <f t="shared" si="6"/>
        <v>0</v>
      </c>
      <c r="R29" s="38">
        <f t="shared" si="6"/>
        <v>0</v>
      </c>
      <c r="S29" s="38">
        <f t="shared" si="6"/>
        <v>0</v>
      </c>
      <c r="T29" s="38">
        <f t="shared" si="6"/>
        <v>0</v>
      </c>
    </row>
    <row r="30" spans="1:20">
      <c r="A30" s="277" t="s">
        <v>222</v>
      </c>
      <c r="B30" s="272" t="s">
        <v>223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</row>
    <row r="31" spans="1:20">
      <c r="A31" s="277" t="s">
        <v>224</v>
      </c>
      <c r="B31" s="272" t="s">
        <v>225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</row>
    <row r="32" spans="1:20">
      <c r="A32" s="2" t="s">
        <v>226</v>
      </c>
      <c r="B32" s="278" t="s">
        <v>227</v>
      </c>
      <c r="C32" s="37">
        <f>C29-C30-C31</f>
        <v>0</v>
      </c>
      <c r="D32" s="37">
        <f t="shared" ref="D32:T32" si="7">D29-D30-D31</f>
        <v>0</v>
      </c>
      <c r="E32" s="37">
        <f t="shared" si="7"/>
        <v>0</v>
      </c>
      <c r="F32" s="37">
        <f t="shared" si="7"/>
        <v>0</v>
      </c>
      <c r="G32" s="37">
        <f t="shared" si="7"/>
        <v>0</v>
      </c>
      <c r="H32" s="37">
        <f t="shared" si="7"/>
        <v>0</v>
      </c>
      <c r="I32" s="37">
        <f t="shared" si="7"/>
        <v>0</v>
      </c>
      <c r="J32" s="37">
        <f t="shared" si="7"/>
        <v>0</v>
      </c>
      <c r="K32" s="37">
        <f t="shared" si="7"/>
        <v>0</v>
      </c>
      <c r="L32" s="37">
        <f t="shared" si="7"/>
        <v>0</v>
      </c>
      <c r="M32" s="37">
        <f t="shared" si="7"/>
        <v>0</v>
      </c>
      <c r="N32" s="37">
        <f t="shared" si="7"/>
        <v>0</v>
      </c>
      <c r="O32" s="37">
        <f t="shared" si="7"/>
        <v>0</v>
      </c>
      <c r="P32" s="37">
        <f t="shared" si="7"/>
        <v>0</v>
      </c>
      <c r="Q32" s="37">
        <f t="shared" si="7"/>
        <v>0</v>
      </c>
      <c r="R32" s="37">
        <f t="shared" si="7"/>
        <v>0</v>
      </c>
      <c r="S32" s="37">
        <f t="shared" si="7"/>
        <v>0</v>
      </c>
      <c r="T32" s="37">
        <f t="shared" si="7"/>
        <v>0</v>
      </c>
    </row>
    <row r="33" spans="1:60">
      <c r="A33" s="279"/>
      <c r="B33" s="280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</row>
    <row r="34" spans="1:60" s="268" customFormat="1">
      <c r="A34" s="27" t="s">
        <v>334</v>
      </c>
      <c r="B34" s="27"/>
      <c r="C34" s="30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</row>
    <row r="36" spans="1:60" s="271" customFormat="1">
      <c r="A36" s="29" t="s">
        <v>28</v>
      </c>
      <c r="B36" s="51" t="s">
        <v>29</v>
      </c>
      <c r="C36" s="33" t="s">
        <v>30</v>
      </c>
      <c r="D36" s="33" t="s">
        <v>30</v>
      </c>
      <c r="E36" s="33" t="s">
        <v>30</v>
      </c>
      <c r="F36" s="33" t="s">
        <v>30</v>
      </c>
      <c r="G36" s="33" t="s">
        <v>30</v>
      </c>
      <c r="H36" s="33" t="s">
        <v>30</v>
      </c>
      <c r="I36" s="33" t="s">
        <v>30</v>
      </c>
      <c r="J36" s="33" t="s">
        <v>30</v>
      </c>
      <c r="K36" s="33" t="s">
        <v>30</v>
      </c>
      <c r="L36" s="33" t="s">
        <v>30</v>
      </c>
      <c r="M36" s="33" t="s">
        <v>30</v>
      </c>
      <c r="N36" s="33" t="s">
        <v>30</v>
      </c>
      <c r="O36" s="33" t="s">
        <v>30</v>
      </c>
      <c r="P36" s="33" t="s">
        <v>30</v>
      </c>
      <c r="Q36" s="33" t="s">
        <v>30</v>
      </c>
      <c r="R36" s="33" t="s">
        <v>30</v>
      </c>
      <c r="S36" s="33" t="s">
        <v>30</v>
      </c>
      <c r="T36" s="33" t="s">
        <v>30</v>
      </c>
    </row>
    <row r="37" spans="1:60">
      <c r="A37" s="4" t="s">
        <v>54</v>
      </c>
      <c r="B37" s="272" t="s">
        <v>192</v>
      </c>
      <c r="C37" s="39">
        <f>SUM(C38:C41)</f>
        <v>0</v>
      </c>
      <c r="D37" s="39">
        <f t="shared" ref="D37:T37" si="8">SUM(D38:D41)</f>
        <v>0</v>
      </c>
      <c r="E37" s="39">
        <f t="shared" si="8"/>
        <v>0</v>
      </c>
      <c r="F37" s="39">
        <f t="shared" si="8"/>
        <v>0</v>
      </c>
      <c r="G37" s="39">
        <f t="shared" si="8"/>
        <v>0</v>
      </c>
      <c r="H37" s="39">
        <f t="shared" si="8"/>
        <v>0</v>
      </c>
      <c r="I37" s="39">
        <f t="shared" si="8"/>
        <v>0</v>
      </c>
      <c r="J37" s="39">
        <f t="shared" si="8"/>
        <v>0</v>
      </c>
      <c r="K37" s="39">
        <f t="shared" si="8"/>
        <v>0</v>
      </c>
      <c r="L37" s="39">
        <f t="shared" si="8"/>
        <v>0</v>
      </c>
      <c r="M37" s="39">
        <f t="shared" si="8"/>
        <v>0</v>
      </c>
      <c r="N37" s="39">
        <f t="shared" si="8"/>
        <v>0</v>
      </c>
      <c r="O37" s="39">
        <f t="shared" si="8"/>
        <v>0</v>
      </c>
      <c r="P37" s="39">
        <f t="shared" si="8"/>
        <v>0</v>
      </c>
      <c r="Q37" s="39">
        <f t="shared" si="8"/>
        <v>0</v>
      </c>
      <c r="R37" s="39">
        <f t="shared" si="8"/>
        <v>0</v>
      </c>
      <c r="S37" s="39">
        <f t="shared" si="8"/>
        <v>0</v>
      </c>
      <c r="T37" s="39">
        <f t="shared" si="8"/>
        <v>0</v>
      </c>
    </row>
    <row r="38" spans="1:60">
      <c r="A38" s="273" t="s">
        <v>55</v>
      </c>
      <c r="B38" s="182" t="s">
        <v>193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60">
      <c r="A39" s="273" t="s">
        <v>124</v>
      </c>
      <c r="B39" s="182" t="s">
        <v>194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60" ht="25.5">
      <c r="A40" s="273" t="s">
        <v>135</v>
      </c>
      <c r="B40" s="182" t="s">
        <v>195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60">
      <c r="A41" s="273" t="s">
        <v>136</v>
      </c>
      <c r="B41" s="182" t="s">
        <v>196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60">
      <c r="A42" s="9" t="s">
        <v>56</v>
      </c>
      <c r="B42" s="274" t="s">
        <v>197</v>
      </c>
      <c r="C42" s="39">
        <f>SUM(C43:C50)</f>
        <v>0</v>
      </c>
      <c r="D42" s="39">
        <f t="shared" ref="D42:T42" si="9">SUM(D43:D50)</f>
        <v>0</v>
      </c>
      <c r="E42" s="39">
        <f t="shared" si="9"/>
        <v>0</v>
      </c>
      <c r="F42" s="39">
        <f t="shared" si="9"/>
        <v>0</v>
      </c>
      <c r="G42" s="39">
        <f t="shared" si="9"/>
        <v>0</v>
      </c>
      <c r="H42" s="39">
        <f t="shared" si="9"/>
        <v>0</v>
      </c>
      <c r="I42" s="39">
        <f t="shared" si="9"/>
        <v>0</v>
      </c>
      <c r="J42" s="39">
        <f t="shared" si="9"/>
        <v>0</v>
      </c>
      <c r="K42" s="39">
        <f t="shared" si="9"/>
        <v>0</v>
      </c>
      <c r="L42" s="39">
        <f t="shared" si="9"/>
        <v>0</v>
      </c>
      <c r="M42" s="39">
        <f t="shared" si="9"/>
        <v>0</v>
      </c>
      <c r="N42" s="39">
        <f t="shared" si="9"/>
        <v>0</v>
      </c>
      <c r="O42" s="39">
        <f t="shared" si="9"/>
        <v>0</v>
      </c>
      <c r="P42" s="39">
        <f t="shared" si="9"/>
        <v>0</v>
      </c>
      <c r="Q42" s="39">
        <f t="shared" si="9"/>
        <v>0</v>
      </c>
      <c r="R42" s="39">
        <f t="shared" si="9"/>
        <v>0</v>
      </c>
      <c r="S42" s="39">
        <f t="shared" si="9"/>
        <v>0</v>
      </c>
      <c r="T42" s="39">
        <f t="shared" si="9"/>
        <v>0</v>
      </c>
    </row>
    <row r="43" spans="1:60">
      <c r="A43" s="275" t="s">
        <v>55</v>
      </c>
      <c r="B43" s="276" t="s">
        <v>198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60">
      <c r="A44" s="275" t="s">
        <v>124</v>
      </c>
      <c r="B44" s="276" t="s">
        <v>199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60">
      <c r="A45" s="275" t="s">
        <v>135</v>
      </c>
      <c r="B45" s="276" t="s">
        <v>200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60">
      <c r="A46" s="275" t="s">
        <v>136</v>
      </c>
      <c r="B46" s="276" t="s">
        <v>201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60">
      <c r="A47" s="275" t="s">
        <v>137</v>
      </c>
      <c r="B47" s="276" t="s">
        <v>202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60">
      <c r="A48" s="275" t="s">
        <v>203</v>
      </c>
      <c r="B48" s="276" t="s">
        <v>204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60">
      <c r="A49" s="275" t="s">
        <v>205</v>
      </c>
      <c r="B49" s="276" t="s">
        <v>206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60">
      <c r="A50" s="273" t="s">
        <v>207</v>
      </c>
      <c r="B50" s="182" t="s">
        <v>208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60">
      <c r="A51" s="3" t="s">
        <v>57</v>
      </c>
      <c r="B51" s="10" t="s">
        <v>209</v>
      </c>
      <c r="C51" s="38">
        <f>C37-C42</f>
        <v>0</v>
      </c>
      <c r="D51" s="38">
        <f t="shared" ref="D51:T51" si="10">D37-D42</f>
        <v>0</v>
      </c>
      <c r="E51" s="38">
        <f t="shared" si="10"/>
        <v>0</v>
      </c>
      <c r="F51" s="38">
        <f t="shared" si="10"/>
        <v>0</v>
      </c>
      <c r="G51" s="38">
        <f t="shared" si="10"/>
        <v>0</v>
      </c>
      <c r="H51" s="38">
        <f t="shared" si="10"/>
        <v>0</v>
      </c>
      <c r="I51" s="38">
        <f t="shared" si="10"/>
        <v>0</v>
      </c>
      <c r="J51" s="38">
        <f t="shared" si="10"/>
        <v>0</v>
      </c>
      <c r="K51" s="38">
        <f t="shared" si="10"/>
        <v>0</v>
      </c>
      <c r="L51" s="38">
        <f t="shared" si="10"/>
        <v>0</v>
      </c>
      <c r="M51" s="38">
        <f t="shared" si="10"/>
        <v>0</v>
      </c>
      <c r="N51" s="38">
        <f t="shared" si="10"/>
        <v>0</v>
      </c>
      <c r="O51" s="38">
        <f t="shared" si="10"/>
        <v>0</v>
      </c>
      <c r="P51" s="38">
        <f t="shared" si="10"/>
        <v>0</v>
      </c>
      <c r="Q51" s="38">
        <f t="shared" si="10"/>
        <v>0</v>
      </c>
      <c r="R51" s="38">
        <f t="shared" si="10"/>
        <v>0</v>
      </c>
      <c r="S51" s="38">
        <f t="shared" si="10"/>
        <v>0</v>
      </c>
      <c r="T51" s="38">
        <f t="shared" si="10"/>
        <v>0</v>
      </c>
    </row>
    <row r="52" spans="1:60">
      <c r="A52" s="4" t="s">
        <v>58</v>
      </c>
      <c r="B52" s="272" t="s">
        <v>210</v>
      </c>
      <c r="C52" s="39">
        <f>SUM(C53:C54)</f>
        <v>0</v>
      </c>
      <c r="D52" s="39">
        <f t="shared" ref="D52:T52" si="11">SUM(D53:D54)</f>
        <v>0</v>
      </c>
      <c r="E52" s="39">
        <f t="shared" si="11"/>
        <v>0</v>
      </c>
      <c r="F52" s="39">
        <f t="shared" si="11"/>
        <v>0</v>
      </c>
      <c r="G52" s="39">
        <f t="shared" si="11"/>
        <v>0</v>
      </c>
      <c r="H52" s="39">
        <f t="shared" si="11"/>
        <v>0</v>
      </c>
      <c r="I52" s="39">
        <f t="shared" si="11"/>
        <v>0</v>
      </c>
      <c r="J52" s="39">
        <f t="shared" si="11"/>
        <v>0</v>
      </c>
      <c r="K52" s="39">
        <f t="shared" si="11"/>
        <v>0</v>
      </c>
      <c r="L52" s="39">
        <f t="shared" si="11"/>
        <v>0</v>
      </c>
      <c r="M52" s="39">
        <f t="shared" si="11"/>
        <v>0</v>
      </c>
      <c r="N52" s="39">
        <f t="shared" si="11"/>
        <v>0</v>
      </c>
      <c r="O52" s="39">
        <f t="shared" si="11"/>
        <v>0</v>
      </c>
      <c r="P52" s="39">
        <f t="shared" si="11"/>
        <v>0</v>
      </c>
      <c r="Q52" s="39">
        <f t="shared" si="11"/>
        <v>0</v>
      </c>
      <c r="R52" s="39">
        <f t="shared" si="11"/>
        <v>0</v>
      </c>
      <c r="S52" s="39">
        <f t="shared" si="11"/>
        <v>0</v>
      </c>
      <c r="T52" s="39">
        <f t="shared" si="11"/>
        <v>0</v>
      </c>
    </row>
    <row r="53" spans="1:60">
      <c r="A53" s="275" t="s">
        <v>55</v>
      </c>
      <c r="B53" s="5" t="s">
        <v>211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60">
      <c r="A54" s="275" t="s">
        <v>124</v>
      </c>
      <c r="B54" s="5" t="s">
        <v>212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60">
      <c r="A55" s="4" t="s">
        <v>59</v>
      </c>
      <c r="B55" s="272" t="s">
        <v>213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56" spans="1:60">
      <c r="A56" s="3" t="s">
        <v>60</v>
      </c>
      <c r="B56" s="10" t="s">
        <v>214</v>
      </c>
      <c r="C56" s="38">
        <f>C51+C52-C55</f>
        <v>0</v>
      </c>
      <c r="D56" s="38">
        <f t="shared" ref="D56:T56" si="12">D51+D52-D55</f>
        <v>0</v>
      </c>
      <c r="E56" s="38">
        <f t="shared" si="12"/>
        <v>0</v>
      </c>
      <c r="F56" s="38">
        <f t="shared" si="12"/>
        <v>0</v>
      </c>
      <c r="G56" s="38">
        <f t="shared" si="12"/>
        <v>0</v>
      </c>
      <c r="H56" s="38">
        <f t="shared" si="12"/>
        <v>0</v>
      </c>
      <c r="I56" s="38">
        <f t="shared" si="12"/>
        <v>0</v>
      </c>
      <c r="J56" s="38">
        <f t="shared" si="12"/>
        <v>0</v>
      </c>
      <c r="K56" s="38">
        <f t="shared" si="12"/>
        <v>0</v>
      </c>
      <c r="L56" s="38">
        <f t="shared" si="12"/>
        <v>0</v>
      </c>
      <c r="M56" s="38">
        <f t="shared" si="12"/>
        <v>0</v>
      </c>
      <c r="N56" s="38">
        <f t="shared" si="12"/>
        <v>0</v>
      </c>
      <c r="O56" s="38">
        <f t="shared" si="12"/>
        <v>0</v>
      </c>
      <c r="P56" s="38">
        <f t="shared" si="12"/>
        <v>0</v>
      </c>
      <c r="Q56" s="38">
        <f t="shared" si="12"/>
        <v>0</v>
      </c>
      <c r="R56" s="38">
        <f t="shared" si="12"/>
        <v>0</v>
      </c>
      <c r="S56" s="38">
        <f t="shared" si="12"/>
        <v>0</v>
      </c>
      <c r="T56" s="38">
        <f t="shared" si="12"/>
        <v>0</v>
      </c>
    </row>
    <row r="57" spans="1:60">
      <c r="A57" s="4" t="s">
        <v>61</v>
      </c>
      <c r="B57" s="272" t="s">
        <v>215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60" s="8" customFormat="1">
      <c r="A58" s="282" t="s">
        <v>62</v>
      </c>
      <c r="B58" s="272" t="s">
        <v>216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</row>
    <row r="59" spans="1:60" ht="13.5" customHeight="1">
      <c r="A59" s="3" t="s">
        <v>55</v>
      </c>
      <c r="B59" s="10" t="s">
        <v>217</v>
      </c>
      <c r="C59" s="38">
        <f>C56+C57-C58</f>
        <v>0</v>
      </c>
      <c r="D59" s="38">
        <f t="shared" ref="D59:T59" si="13">D56+D57-D58</f>
        <v>0</v>
      </c>
      <c r="E59" s="38">
        <f t="shared" si="13"/>
        <v>0</v>
      </c>
      <c r="F59" s="38">
        <f t="shared" si="13"/>
        <v>0</v>
      </c>
      <c r="G59" s="38">
        <f t="shared" si="13"/>
        <v>0</v>
      </c>
      <c r="H59" s="38">
        <f t="shared" si="13"/>
        <v>0</v>
      </c>
      <c r="I59" s="38">
        <f t="shared" si="13"/>
        <v>0</v>
      </c>
      <c r="J59" s="38">
        <f t="shared" si="13"/>
        <v>0</v>
      </c>
      <c r="K59" s="38">
        <f t="shared" si="13"/>
        <v>0</v>
      </c>
      <c r="L59" s="38">
        <f t="shared" si="13"/>
        <v>0</v>
      </c>
      <c r="M59" s="38">
        <f t="shared" si="13"/>
        <v>0</v>
      </c>
      <c r="N59" s="38">
        <f t="shared" si="13"/>
        <v>0</v>
      </c>
      <c r="O59" s="38">
        <f t="shared" si="13"/>
        <v>0</v>
      </c>
      <c r="P59" s="38">
        <f t="shared" si="13"/>
        <v>0</v>
      </c>
      <c r="Q59" s="38">
        <f t="shared" si="13"/>
        <v>0</v>
      </c>
      <c r="R59" s="38">
        <f t="shared" si="13"/>
        <v>0</v>
      </c>
      <c r="S59" s="38">
        <f t="shared" si="13"/>
        <v>0</v>
      </c>
      <c r="T59" s="38">
        <f t="shared" si="13"/>
        <v>0</v>
      </c>
    </row>
    <row r="60" spans="1:60">
      <c r="A60" s="273" t="s">
        <v>55</v>
      </c>
      <c r="B60" s="182" t="s">
        <v>218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60">
      <c r="A61" s="273" t="s">
        <v>124</v>
      </c>
      <c r="B61" s="182" t="s">
        <v>219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60">
      <c r="A62" s="3" t="s">
        <v>220</v>
      </c>
      <c r="B62" s="10" t="s">
        <v>221</v>
      </c>
      <c r="C62" s="38">
        <f>C59+C60-C61</f>
        <v>0</v>
      </c>
      <c r="D62" s="38">
        <f t="shared" ref="D62:T62" si="14">D59+D60-D61</f>
        <v>0</v>
      </c>
      <c r="E62" s="38">
        <f t="shared" si="14"/>
        <v>0</v>
      </c>
      <c r="F62" s="38">
        <f t="shared" si="14"/>
        <v>0</v>
      </c>
      <c r="G62" s="38">
        <f t="shared" si="14"/>
        <v>0</v>
      </c>
      <c r="H62" s="38">
        <f t="shared" si="14"/>
        <v>0</v>
      </c>
      <c r="I62" s="38">
        <f t="shared" si="14"/>
        <v>0</v>
      </c>
      <c r="J62" s="38">
        <f t="shared" si="14"/>
        <v>0</v>
      </c>
      <c r="K62" s="38">
        <f t="shared" si="14"/>
        <v>0</v>
      </c>
      <c r="L62" s="38">
        <f t="shared" si="14"/>
        <v>0</v>
      </c>
      <c r="M62" s="38">
        <f t="shared" si="14"/>
        <v>0</v>
      </c>
      <c r="N62" s="38">
        <f t="shared" si="14"/>
        <v>0</v>
      </c>
      <c r="O62" s="38">
        <f t="shared" si="14"/>
        <v>0</v>
      </c>
      <c r="P62" s="38">
        <f t="shared" si="14"/>
        <v>0</v>
      </c>
      <c r="Q62" s="38">
        <f t="shared" si="14"/>
        <v>0</v>
      </c>
      <c r="R62" s="38">
        <f t="shared" si="14"/>
        <v>0</v>
      </c>
      <c r="S62" s="38">
        <f t="shared" si="14"/>
        <v>0</v>
      </c>
      <c r="T62" s="38">
        <f t="shared" si="14"/>
        <v>0</v>
      </c>
    </row>
    <row r="63" spans="1:60" s="8" customFormat="1">
      <c r="A63" s="284" t="s">
        <v>222</v>
      </c>
      <c r="B63" s="272" t="s">
        <v>223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3"/>
    </row>
    <row r="64" spans="1:60">
      <c r="A64" s="277" t="s">
        <v>224</v>
      </c>
      <c r="B64" s="272" t="s">
        <v>225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</row>
    <row r="65" spans="1:60">
      <c r="A65" s="2" t="s">
        <v>226</v>
      </c>
      <c r="B65" s="278" t="s">
        <v>227</v>
      </c>
      <c r="C65" s="37">
        <f t="shared" ref="C65:T65" si="15">C62-C63-C64</f>
        <v>0</v>
      </c>
      <c r="D65" s="37">
        <f t="shared" si="15"/>
        <v>0</v>
      </c>
      <c r="E65" s="37">
        <f t="shared" si="15"/>
        <v>0</v>
      </c>
      <c r="F65" s="37">
        <f t="shared" si="15"/>
        <v>0</v>
      </c>
      <c r="G65" s="37">
        <f t="shared" si="15"/>
        <v>0</v>
      </c>
      <c r="H65" s="37">
        <f t="shared" si="15"/>
        <v>0</v>
      </c>
      <c r="I65" s="37">
        <f t="shared" si="15"/>
        <v>0</v>
      </c>
      <c r="J65" s="37">
        <f t="shared" si="15"/>
        <v>0</v>
      </c>
      <c r="K65" s="37">
        <f t="shared" si="15"/>
        <v>0</v>
      </c>
      <c r="L65" s="37">
        <f t="shared" si="15"/>
        <v>0</v>
      </c>
      <c r="M65" s="37">
        <f t="shared" si="15"/>
        <v>0</v>
      </c>
      <c r="N65" s="37">
        <f t="shared" si="15"/>
        <v>0</v>
      </c>
      <c r="O65" s="37">
        <f t="shared" si="15"/>
        <v>0</v>
      </c>
      <c r="P65" s="37">
        <f t="shared" si="15"/>
        <v>0</v>
      </c>
      <c r="Q65" s="37">
        <f t="shared" si="15"/>
        <v>0</v>
      </c>
      <c r="R65" s="37">
        <f t="shared" si="15"/>
        <v>0</v>
      </c>
      <c r="S65" s="37">
        <f t="shared" si="15"/>
        <v>0</v>
      </c>
      <c r="T65" s="37">
        <f t="shared" si="15"/>
        <v>0</v>
      </c>
    </row>
    <row r="66" spans="1:60">
      <c r="A66" s="279"/>
      <c r="B66" s="280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</row>
    <row r="67" spans="1:60" s="268" customFormat="1">
      <c r="A67" s="27" t="s">
        <v>335</v>
      </c>
      <c r="B67" s="27"/>
      <c r="C67" s="30"/>
      <c r="D67" s="30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267"/>
      <c r="BF67" s="267"/>
      <c r="BG67" s="267"/>
      <c r="BH67" s="267"/>
    </row>
    <row r="69" spans="1:60" s="271" customFormat="1">
      <c r="A69" s="29" t="s">
        <v>28</v>
      </c>
      <c r="B69" s="51" t="s">
        <v>29</v>
      </c>
      <c r="C69" s="33" t="s">
        <v>30</v>
      </c>
      <c r="D69" s="33" t="s">
        <v>30</v>
      </c>
      <c r="E69" s="33" t="s">
        <v>30</v>
      </c>
      <c r="F69" s="33" t="s">
        <v>30</v>
      </c>
      <c r="G69" s="33" t="s">
        <v>30</v>
      </c>
      <c r="H69" s="33" t="s">
        <v>30</v>
      </c>
      <c r="I69" s="33" t="s">
        <v>30</v>
      </c>
      <c r="J69" s="33" t="s">
        <v>30</v>
      </c>
      <c r="K69" s="33" t="s">
        <v>30</v>
      </c>
      <c r="L69" s="33" t="s">
        <v>30</v>
      </c>
      <c r="M69" s="33" t="s">
        <v>30</v>
      </c>
      <c r="N69" s="33" t="s">
        <v>30</v>
      </c>
      <c r="O69" s="33" t="s">
        <v>30</v>
      </c>
      <c r="P69" s="33" t="s">
        <v>30</v>
      </c>
      <c r="Q69" s="33" t="s">
        <v>30</v>
      </c>
      <c r="R69" s="33" t="s">
        <v>30</v>
      </c>
      <c r="S69" s="33" t="s">
        <v>30</v>
      </c>
      <c r="T69" s="33" t="s">
        <v>30</v>
      </c>
    </row>
    <row r="70" spans="1:60">
      <c r="A70" s="4" t="s">
        <v>54</v>
      </c>
      <c r="B70" s="272" t="s">
        <v>192</v>
      </c>
      <c r="C70" s="39">
        <f>SUM(C71:C74)</f>
        <v>0</v>
      </c>
      <c r="D70" s="39">
        <f t="shared" ref="D70:T70" si="16">SUM(D71:D74)</f>
        <v>0</v>
      </c>
      <c r="E70" s="39">
        <f t="shared" si="16"/>
        <v>0</v>
      </c>
      <c r="F70" s="39">
        <f t="shared" si="16"/>
        <v>0</v>
      </c>
      <c r="G70" s="39">
        <f t="shared" si="16"/>
        <v>0</v>
      </c>
      <c r="H70" s="39">
        <f t="shared" si="16"/>
        <v>0</v>
      </c>
      <c r="I70" s="39">
        <f t="shared" si="16"/>
        <v>0</v>
      </c>
      <c r="J70" s="39">
        <f t="shared" si="16"/>
        <v>0</v>
      </c>
      <c r="K70" s="39">
        <f t="shared" si="16"/>
        <v>0</v>
      </c>
      <c r="L70" s="39">
        <f t="shared" si="16"/>
        <v>0</v>
      </c>
      <c r="M70" s="39">
        <f t="shared" si="16"/>
        <v>0</v>
      </c>
      <c r="N70" s="39">
        <f t="shared" si="16"/>
        <v>0</v>
      </c>
      <c r="O70" s="39">
        <f t="shared" si="16"/>
        <v>0</v>
      </c>
      <c r="P70" s="39">
        <f t="shared" si="16"/>
        <v>0</v>
      </c>
      <c r="Q70" s="39">
        <f t="shared" si="16"/>
        <v>0</v>
      </c>
      <c r="R70" s="39">
        <f t="shared" si="16"/>
        <v>0</v>
      </c>
      <c r="S70" s="39">
        <f t="shared" si="16"/>
        <v>0</v>
      </c>
      <c r="T70" s="39">
        <f t="shared" si="16"/>
        <v>0</v>
      </c>
    </row>
    <row r="71" spans="1:60">
      <c r="A71" s="273" t="s">
        <v>55</v>
      </c>
      <c r="B71" s="182" t="s">
        <v>193</v>
      </c>
      <c r="C71" s="40">
        <f>C38+C5</f>
        <v>0</v>
      </c>
      <c r="D71" s="40">
        <f t="shared" ref="D71:T71" si="17">D38+D5</f>
        <v>0</v>
      </c>
      <c r="E71" s="40">
        <f t="shared" si="17"/>
        <v>0</v>
      </c>
      <c r="F71" s="40">
        <f t="shared" si="17"/>
        <v>0</v>
      </c>
      <c r="G71" s="40">
        <f t="shared" si="17"/>
        <v>0</v>
      </c>
      <c r="H71" s="40">
        <f t="shared" si="17"/>
        <v>0</v>
      </c>
      <c r="I71" s="40">
        <f t="shared" si="17"/>
        <v>0</v>
      </c>
      <c r="J71" s="40">
        <f t="shared" si="17"/>
        <v>0</v>
      </c>
      <c r="K71" s="40">
        <f t="shared" si="17"/>
        <v>0</v>
      </c>
      <c r="L71" s="40">
        <f t="shared" si="17"/>
        <v>0</v>
      </c>
      <c r="M71" s="40">
        <f t="shared" si="17"/>
        <v>0</v>
      </c>
      <c r="N71" s="40">
        <f t="shared" si="17"/>
        <v>0</v>
      </c>
      <c r="O71" s="40">
        <f t="shared" si="17"/>
        <v>0</v>
      </c>
      <c r="P71" s="40">
        <f t="shared" si="17"/>
        <v>0</v>
      </c>
      <c r="Q71" s="40">
        <f t="shared" si="17"/>
        <v>0</v>
      </c>
      <c r="R71" s="40">
        <f t="shared" si="17"/>
        <v>0</v>
      </c>
      <c r="S71" s="40">
        <f t="shared" si="17"/>
        <v>0</v>
      </c>
      <c r="T71" s="40">
        <f t="shared" si="17"/>
        <v>0</v>
      </c>
    </row>
    <row r="72" spans="1:60">
      <c r="A72" s="273" t="s">
        <v>124</v>
      </c>
      <c r="B72" s="182" t="s">
        <v>194</v>
      </c>
      <c r="C72" s="40">
        <f>C39+C6</f>
        <v>0</v>
      </c>
      <c r="D72" s="40">
        <f t="shared" ref="D72:T72" si="18">D39+D6</f>
        <v>0</v>
      </c>
      <c r="E72" s="40">
        <f t="shared" si="18"/>
        <v>0</v>
      </c>
      <c r="F72" s="40">
        <f t="shared" si="18"/>
        <v>0</v>
      </c>
      <c r="G72" s="40">
        <f t="shared" si="18"/>
        <v>0</v>
      </c>
      <c r="H72" s="40">
        <f t="shared" si="18"/>
        <v>0</v>
      </c>
      <c r="I72" s="40">
        <f t="shared" si="18"/>
        <v>0</v>
      </c>
      <c r="J72" s="40">
        <f t="shared" si="18"/>
        <v>0</v>
      </c>
      <c r="K72" s="40">
        <f t="shared" si="18"/>
        <v>0</v>
      </c>
      <c r="L72" s="40">
        <f t="shared" si="18"/>
        <v>0</v>
      </c>
      <c r="M72" s="40">
        <f t="shared" si="18"/>
        <v>0</v>
      </c>
      <c r="N72" s="40">
        <f t="shared" si="18"/>
        <v>0</v>
      </c>
      <c r="O72" s="40">
        <f t="shared" si="18"/>
        <v>0</v>
      </c>
      <c r="P72" s="40">
        <f t="shared" si="18"/>
        <v>0</v>
      </c>
      <c r="Q72" s="40">
        <f t="shared" si="18"/>
        <v>0</v>
      </c>
      <c r="R72" s="40">
        <f t="shared" si="18"/>
        <v>0</v>
      </c>
      <c r="S72" s="40">
        <f t="shared" si="18"/>
        <v>0</v>
      </c>
      <c r="T72" s="40">
        <f t="shared" si="18"/>
        <v>0</v>
      </c>
    </row>
    <row r="73" spans="1:60" ht="25.5">
      <c r="A73" s="273" t="s">
        <v>135</v>
      </c>
      <c r="B73" s="182" t="s">
        <v>195</v>
      </c>
      <c r="C73" s="40">
        <f>C40+C7</f>
        <v>0</v>
      </c>
      <c r="D73" s="40">
        <f t="shared" ref="D73:T73" si="19">D40+D7</f>
        <v>0</v>
      </c>
      <c r="E73" s="40">
        <f t="shared" si="19"/>
        <v>0</v>
      </c>
      <c r="F73" s="40">
        <f t="shared" si="19"/>
        <v>0</v>
      </c>
      <c r="G73" s="40">
        <f t="shared" si="19"/>
        <v>0</v>
      </c>
      <c r="H73" s="40">
        <f t="shared" si="19"/>
        <v>0</v>
      </c>
      <c r="I73" s="40">
        <f t="shared" si="19"/>
        <v>0</v>
      </c>
      <c r="J73" s="40">
        <f t="shared" si="19"/>
        <v>0</v>
      </c>
      <c r="K73" s="40">
        <f t="shared" si="19"/>
        <v>0</v>
      </c>
      <c r="L73" s="40">
        <f t="shared" si="19"/>
        <v>0</v>
      </c>
      <c r="M73" s="40">
        <f t="shared" si="19"/>
        <v>0</v>
      </c>
      <c r="N73" s="40">
        <f t="shared" si="19"/>
        <v>0</v>
      </c>
      <c r="O73" s="40">
        <f t="shared" si="19"/>
        <v>0</v>
      </c>
      <c r="P73" s="40">
        <f t="shared" si="19"/>
        <v>0</v>
      </c>
      <c r="Q73" s="40">
        <f t="shared" si="19"/>
        <v>0</v>
      </c>
      <c r="R73" s="40">
        <f t="shared" si="19"/>
        <v>0</v>
      </c>
      <c r="S73" s="40">
        <f t="shared" si="19"/>
        <v>0</v>
      </c>
      <c r="T73" s="40">
        <f t="shared" si="19"/>
        <v>0</v>
      </c>
    </row>
    <row r="74" spans="1:60">
      <c r="A74" s="273" t="s">
        <v>136</v>
      </c>
      <c r="B74" s="182" t="s">
        <v>196</v>
      </c>
      <c r="C74" s="40">
        <f>C41+C8</f>
        <v>0</v>
      </c>
      <c r="D74" s="40">
        <f t="shared" ref="D74:T74" si="20">D41+D8</f>
        <v>0</v>
      </c>
      <c r="E74" s="40">
        <f t="shared" si="20"/>
        <v>0</v>
      </c>
      <c r="F74" s="40">
        <f t="shared" si="20"/>
        <v>0</v>
      </c>
      <c r="G74" s="40">
        <f t="shared" si="20"/>
        <v>0</v>
      </c>
      <c r="H74" s="40">
        <f t="shared" si="20"/>
        <v>0</v>
      </c>
      <c r="I74" s="40">
        <f t="shared" si="20"/>
        <v>0</v>
      </c>
      <c r="J74" s="40">
        <f t="shared" si="20"/>
        <v>0</v>
      </c>
      <c r="K74" s="40">
        <f t="shared" si="20"/>
        <v>0</v>
      </c>
      <c r="L74" s="40">
        <f t="shared" si="20"/>
        <v>0</v>
      </c>
      <c r="M74" s="40">
        <f t="shared" si="20"/>
        <v>0</v>
      </c>
      <c r="N74" s="40">
        <f t="shared" si="20"/>
        <v>0</v>
      </c>
      <c r="O74" s="40">
        <f t="shared" si="20"/>
        <v>0</v>
      </c>
      <c r="P74" s="40">
        <f t="shared" si="20"/>
        <v>0</v>
      </c>
      <c r="Q74" s="40">
        <f t="shared" si="20"/>
        <v>0</v>
      </c>
      <c r="R74" s="40">
        <f t="shared" si="20"/>
        <v>0</v>
      </c>
      <c r="S74" s="40">
        <f t="shared" si="20"/>
        <v>0</v>
      </c>
      <c r="T74" s="40">
        <f t="shared" si="20"/>
        <v>0</v>
      </c>
    </row>
    <row r="75" spans="1:60">
      <c r="A75" s="9" t="s">
        <v>56</v>
      </c>
      <c r="B75" s="274" t="s">
        <v>197</v>
      </c>
      <c r="C75" s="39">
        <f>SUM(C76:C83)</f>
        <v>0</v>
      </c>
      <c r="D75" s="39">
        <f t="shared" ref="D75:T75" si="21">SUM(D76:D83)</f>
        <v>0</v>
      </c>
      <c r="E75" s="39">
        <f t="shared" si="21"/>
        <v>0</v>
      </c>
      <c r="F75" s="39">
        <f t="shared" si="21"/>
        <v>0</v>
      </c>
      <c r="G75" s="39">
        <f t="shared" si="21"/>
        <v>0</v>
      </c>
      <c r="H75" s="39">
        <f t="shared" si="21"/>
        <v>0</v>
      </c>
      <c r="I75" s="39">
        <f t="shared" si="21"/>
        <v>0</v>
      </c>
      <c r="J75" s="39">
        <f t="shared" si="21"/>
        <v>0</v>
      </c>
      <c r="K75" s="39">
        <f t="shared" si="21"/>
        <v>0</v>
      </c>
      <c r="L75" s="39">
        <f t="shared" si="21"/>
        <v>0</v>
      </c>
      <c r="M75" s="39">
        <f t="shared" si="21"/>
        <v>0</v>
      </c>
      <c r="N75" s="39">
        <f t="shared" si="21"/>
        <v>0</v>
      </c>
      <c r="O75" s="39">
        <f t="shared" si="21"/>
        <v>0</v>
      </c>
      <c r="P75" s="39">
        <f t="shared" si="21"/>
        <v>0</v>
      </c>
      <c r="Q75" s="39">
        <f t="shared" si="21"/>
        <v>0</v>
      </c>
      <c r="R75" s="39">
        <f t="shared" si="21"/>
        <v>0</v>
      </c>
      <c r="S75" s="39">
        <f t="shared" si="21"/>
        <v>0</v>
      </c>
      <c r="T75" s="39">
        <f t="shared" si="21"/>
        <v>0</v>
      </c>
    </row>
    <row r="76" spans="1:60">
      <c r="A76" s="275" t="s">
        <v>55</v>
      </c>
      <c r="B76" s="276" t="s">
        <v>198</v>
      </c>
      <c r="C76" s="40">
        <f t="shared" ref="C76:C83" si="22">C43+C10</f>
        <v>0</v>
      </c>
      <c r="D76" s="40">
        <f t="shared" ref="D76:T76" si="23">D43+D10</f>
        <v>0</v>
      </c>
      <c r="E76" s="40">
        <f t="shared" si="23"/>
        <v>0</v>
      </c>
      <c r="F76" s="40">
        <f t="shared" si="23"/>
        <v>0</v>
      </c>
      <c r="G76" s="40">
        <f t="shared" si="23"/>
        <v>0</v>
      </c>
      <c r="H76" s="40">
        <f t="shared" si="23"/>
        <v>0</v>
      </c>
      <c r="I76" s="40">
        <f t="shared" si="23"/>
        <v>0</v>
      </c>
      <c r="J76" s="40">
        <f t="shared" si="23"/>
        <v>0</v>
      </c>
      <c r="K76" s="40">
        <f t="shared" si="23"/>
        <v>0</v>
      </c>
      <c r="L76" s="40">
        <f t="shared" si="23"/>
        <v>0</v>
      </c>
      <c r="M76" s="40">
        <f t="shared" si="23"/>
        <v>0</v>
      </c>
      <c r="N76" s="40">
        <f t="shared" si="23"/>
        <v>0</v>
      </c>
      <c r="O76" s="40">
        <f t="shared" si="23"/>
        <v>0</v>
      </c>
      <c r="P76" s="40">
        <f t="shared" si="23"/>
        <v>0</v>
      </c>
      <c r="Q76" s="40">
        <f t="shared" si="23"/>
        <v>0</v>
      </c>
      <c r="R76" s="40">
        <f t="shared" si="23"/>
        <v>0</v>
      </c>
      <c r="S76" s="40">
        <f t="shared" si="23"/>
        <v>0</v>
      </c>
      <c r="T76" s="40">
        <f t="shared" si="23"/>
        <v>0</v>
      </c>
    </row>
    <row r="77" spans="1:60">
      <c r="A77" s="275" t="s">
        <v>124</v>
      </c>
      <c r="B77" s="276" t="s">
        <v>199</v>
      </c>
      <c r="C77" s="40">
        <f t="shared" si="22"/>
        <v>0</v>
      </c>
      <c r="D77" s="40">
        <f t="shared" ref="D77:T77" si="24">D44+D11</f>
        <v>0</v>
      </c>
      <c r="E77" s="40">
        <f t="shared" si="24"/>
        <v>0</v>
      </c>
      <c r="F77" s="40">
        <f t="shared" si="24"/>
        <v>0</v>
      </c>
      <c r="G77" s="40">
        <f t="shared" si="24"/>
        <v>0</v>
      </c>
      <c r="H77" s="40">
        <f t="shared" si="24"/>
        <v>0</v>
      </c>
      <c r="I77" s="40">
        <f t="shared" si="24"/>
        <v>0</v>
      </c>
      <c r="J77" s="40">
        <f t="shared" si="24"/>
        <v>0</v>
      </c>
      <c r="K77" s="40">
        <f t="shared" si="24"/>
        <v>0</v>
      </c>
      <c r="L77" s="40">
        <f t="shared" si="24"/>
        <v>0</v>
      </c>
      <c r="M77" s="40">
        <f t="shared" si="24"/>
        <v>0</v>
      </c>
      <c r="N77" s="40">
        <f t="shared" si="24"/>
        <v>0</v>
      </c>
      <c r="O77" s="40">
        <f t="shared" si="24"/>
        <v>0</v>
      </c>
      <c r="P77" s="40">
        <f t="shared" si="24"/>
        <v>0</v>
      </c>
      <c r="Q77" s="40">
        <f t="shared" si="24"/>
        <v>0</v>
      </c>
      <c r="R77" s="40">
        <f t="shared" si="24"/>
        <v>0</v>
      </c>
      <c r="S77" s="40">
        <f t="shared" si="24"/>
        <v>0</v>
      </c>
      <c r="T77" s="40">
        <f t="shared" si="24"/>
        <v>0</v>
      </c>
    </row>
    <row r="78" spans="1:60">
      <c r="A78" s="275" t="s">
        <v>135</v>
      </c>
      <c r="B78" s="276" t="s">
        <v>200</v>
      </c>
      <c r="C78" s="40">
        <f t="shared" si="22"/>
        <v>0</v>
      </c>
      <c r="D78" s="40">
        <f t="shared" ref="D78:T78" si="25">D45+D12</f>
        <v>0</v>
      </c>
      <c r="E78" s="40">
        <f t="shared" si="25"/>
        <v>0</v>
      </c>
      <c r="F78" s="40">
        <f t="shared" si="25"/>
        <v>0</v>
      </c>
      <c r="G78" s="40">
        <f t="shared" si="25"/>
        <v>0</v>
      </c>
      <c r="H78" s="40">
        <f t="shared" si="25"/>
        <v>0</v>
      </c>
      <c r="I78" s="40">
        <f t="shared" si="25"/>
        <v>0</v>
      </c>
      <c r="J78" s="40">
        <f t="shared" si="25"/>
        <v>0</v>
      </c>
      <c r="K78" s="40">
        <f t="shared" si="25"/>
        <v>0</v>
      </c>
      <c r="L78" s="40">
        <f t="shared" si="25"/>
        <v>0</v>
      </c>
      <c r="M78" s="40">
        <f t="shared" si="25"/>
        <v>0</v>
      </c>
      <c r="N78" s="40">
        <f t="shared" si="25"/>
        <v>0</v>
      </c>
      <c r="O78" s="40">
        <f t="shared" si="25"/>
        <v>0</v>
      </c>
      <c r="P78" s="40">
        <f t="shared" si="25"/>
        <v>0</v>
      </c>
      <c r="Q78" s="40">
        <f t="shared" si="25"/>
        <v>0</v>
      </c>
      <c r="R78" s="40">
        <f t="shared" si="25"/>
        <v>0</v>
      </c>
      <c r="S78" s="40">
        <f t="shared" si="25"/>
        <v>0</v>
      </c>
      <c r="T78" s="40">
        <f t="shared" si="25"/>
        <v>0</v>
      </c>
    </row>
    <row r="79" spans="1:60">
      <c r="A79" s="275" t="s">
        <v>136</v>
      </c>
      <c r="B79" s="276" t="s">
        <v>201</v>
      </c>
      <c r="C79" s="40">
        <f t="shared" si="22"/>
        <v>0</v>
      </c>
      <c r="D79" s="40">
        <f t="shared" ref="D79:T79" si="26">D46+D13</f>
        <v>0</v>
      </c>
      <c r="E79" s="40">
        <f t="shared" si="26"/>
        <v>0</v>
      </c>
      <c r="F79" s="40">
        <f t="shared" si="26"/>
        <v>0</v>
      </c>
      <c r="G79" s="40">
        <f t="shared" si="26"/>
        <v>0</v>
      </c>
      <c r="H79" s="40">
        <f t="shared" si="26"/>
        <v>0</v>
      </c>
      <c r="I79" s="40">
        <f t="shared" si="26"/>
        <v>0</v>
      </c>
      <c r="J79" s="40">
        <f t="shared" si="26"/>
        <v>0</v>
      </c>
      <c r="K79" s="40">
        <f t="shared" si="26"/>
        <v>0</v>
      </c>
      <c r="L79" s="40">
        <f t="shared" si="26"/>
        <v>0</v>
      </c>
      <c r="M79" s="40">
        <f t="shared" si="26"/>
        <v>0</v>
      </c>
      <c r="N79" s="40">
        <f t="shared" si="26"/>
        <v>0</v>
      </c>
      <c r="O79" s="40">
        <f t="shared" si="26"/>
        <v>0</v>
      </c>
      <c r="P79" s="40">
        <f t="shared" si="26"/>
        <v>0</v>
      </c>
      <c r="Q79" s="40">
        <f t="shared" si="26"/>
        <v>0</v>
      </c>
      <c r="R79" s="40">
        <f t="shared" si="26"/>
        <v>0</v>
      </c>
      <c r="S79" s="40">
        <f t="shared" si="26"/>
        <v>0</v>
      </c>
      <c r="T79" s="40">
        <f t="shared" si="26"/>
        <v>0</v>
      </c>
    </row>
    <row r="80" spans="1:60">
      <c r="A80" s="275" t="s">
        <v>137</v>
      </c>
      <c r="B80" s="276" t="s">
        <v>202</v>
      </c>
      <c r="C80" s="40">
        <f t="shared" si="22"/>
        <v>0</v>
      </c>
      <c r="D80" s="40">
        <f t="shared" ref="D80:T80" si="27">D47+D14</f>
        <v>0</v>
      </c>
      <c r="E80" s="40">
        <f t="shared" si="27"/>
        <v>0</v>
      </c>
      <c r="F80" s="40">
        <f t="shared" si="27"/>
        <v>0</v>
      </c>
      <c r="G80" s="40">
        <f t="shared" si="27"/>
        <v>0</v>
      </c>
      <c r="H80" s="40">
        <f t="shared" si="27"/>
        <v>0</v>
      </c>
      <c r="I80" s="40">
        <f t="shared" si="27"/>
        <v>0</v>
      </c>
      <c r="J80" s="40">
        <f t="shared" si="27"/>
        <v>0</v>
      </c>
      <c r="K80" s="40">
        <f t="shared" si="27"/>
        <v>0</v>
      </c>
      <c r="L80" s="40">
        <f t="shared" si="27"/>
        <v>0</v>
      </c>
      <c r="M80" s="40">
        <f t="shared" si="27"/>
        <v>0</v>
      </c>
      <c r="N80" s="40">
        <f t="shared" si="27"/>
        <v>0</v>
      </c>
      <c r="O80" s="40">
        <f t="shared" si="27"/>
        <v>0</v>
      </c>
      <c r="P80" s="40">
        <f t="shared" si="27"/>
        <v>0</v>
      </c>
      <c r="Q80" s="40">
        <f t="shared" si="27"/>
        <v>0</v>
      </c>
      <c r="R80" s="40">
        <f t="shared" si="27"/>
        <v>0</v>
      </c>
      <c r="S80" s="40">
        <f t="shared" si="27"/>
        <v>0</v>
      </c>
      <c r="T80" s="40">
        <f t="shared" si="27"/>
        <v>0</v>
      </c>
    </row>
    <row r="81" spans="1:20">
      <c r="A81" s="275" t="s">
        <v>203</v>
      </c>
      <c r="B81" s="276" t="s">
        <v>204</v>
      </c>
      <c r="C81" s="40">
        <f t="shared" si="22"/>
        <v>0</v>
      </c>
      <c r="D81" s="40">
        <f t="shared" ref="D81:T81" si="28">D48+D15</f>
        <v>0</v>
      </c>
      <c r="E81" s="40">
        <f t="shared" si="28"/>
        <v>0</v>
      </c>
      <c r="F81" s="40">
        <f t="shared" si="28"/>
        <v>0</v>
      </c>
      <c r="G81" s="40">
        <f t="shared" si="28"/>
        <v>0</v>
      </c>
      <c r="H81" s="40">
        <f t="shared" si="28"/>
        <v>0</v>
      </c>
      <c r="I81" s="40">
        <f t="shared" si="28"/>
        <v>0</v>
      </c>
      <c r="J81" s="40">
        <f t="shared" si="28"/>
        <v>0</v>
      </c>
      <c r="K81" s="40">
        <f t="shared" si="28"/>
        <v>0</v>
      </c>
      <c r="L81" s="40">
        <f t="shared" si="28"/>
        <v>0</v>
      </c>
      <c r="M81" s="40">
        <f t="shared" si="28"/>
        <v>0</v>
      </c>
      <c r="N81" s="40">
        <f t="shared" si="28"/>
        <v>0</v>
      </c>
      <c r="O81" s="40">
        <f t="shared" si="28"/>
        <v>0</v>
      </c>
      <c r="P81" s="40">
        <f t="shared" si="28"/>
        <v>0</v>
      </c>
      <c r="Q81" s="40">
        <f t="shared" si="28"/>
        <v>0</v>
      </c>
      <c r="R81" s="40">
        <f t="shared" si="28"/>
        <v>0</v>
      </c>
      <c r="S81" s="40">
        <f t="shared" si="28"/>
        <v>0</v>
      </c>
      <c r="T81" s="40">
        <f t="shared" si="28"/>
        <v>0</v>
      </c>
    </row>
    <row r="82" spans="1:20">
      <c r="A82" s="275" t="s">
        <v>205</v>
      </c>
      <c r="B82" s="276" t="s">
        <v>206</v>
      </c>
      <c r="C82" s="40">
        <f t="shared" si="22"/>
        <v>0</v>
      </c>
      <c r="D82" s="40">
        <f t="shared" ref="D82:T82" si="29">D49+D16</f>
        <v>0</v>
      </c>
      <c r="E82" s="40">
        <f t="shared" si="29"/>
        <v>0</v>
      </c>
      <c r="F82" s="40">
        <f t="shared" si="29"/>
        <v>0</v>
      </c>
      <c r="G82" s="40">
        <f t="shared" si="29"/>
        <v>0</v>
      </c>
      <c r="H82" s="40">
        <f t="shared" si="29"/>
        <v>0</v>
      </c>
      <c r="I82" s="40">
        <f t="shared" si="29"/>
        <v>0</v>
      </c>
      <c r="J82" s="40">
        <f t="shared" si="29"/>
        <v>0</v>
      </c>
      <c r="K82" s="40">
        <f t="shared" si="29"/>
        <v>0</v>
      </c>
      <c r="L82" s="40">
        <f t="shared" si="29"/>
        <v>0</v>
      </c>
      <c r="M82" s="40">
        <f t="shared" si="29"/>
        <v>0</v>
      </c>
      <c r="N82" s="40">
        <f t="shared" si="29"/>
        <v>0</v>
      </c>
      <c r="O82" s="40">
        <f t="shared" si="29"/>
        <v>0</v>
      </c>
      <c r="P82" s="40">
        <f t="shared" si="29"/>
        <v>0</v>
      </c>
      <c r="Q82" s="40">
        <f t="shared" si="29"/>
        <v>0</v>
      </c>
      <c r="R82" s="40">
        <f t="shared" si="29"/>
        <v>0</v>
      </c>
      <c r="S82" s="40">
        <f t="shared" si="29"/>
        <v>0</v>
      </c>
      <c r="T82" s="40">
        <f t="shared" si="29"/>
        <v>0</v>
      </c>
    </row>
    <row r="83" spans="1:20">
      <c r="A83" s="273" t="s">
        <v>207</v>
      </c>
      <c r="B83" s="182" t="s">
        <v>208</v>
      </c>
      <c r="C83" s="40">
        <f t="shared" si="22"/>
        <v>0</v>
      </c>
      <c r="D83" s="40">
        <f t="shared" ref="D83:T83" si="30">D50+D17</f>
        <v>0</v>
      </c>
      <c r="E83" s="40">
        <f t="shared" si="30"/>
        <v>0</v>
      </c>
      <c r="F83" s="40">
        <f t="shared" si="30"/>
        <v>0</v>
      </c>
      <c r="G83" s="40">
        <f t="shared" si="30"/>
        <v>0</v>
      </c>
      <c r="H83" s="40">
        <f t="shared" si="30"/>
        <v>0</v>
      </c>
      <c r="I83" s="40">
        <f t="shared" si="30"/>
        <v>0</v>
      </c>
      <c r="J83" s="40">
        <f t="shared" si="30"/>
        <v>0</v>
      </c>
      <c r="K83" s="40">
        <f t="shared" si="30"/>
        <v>0</v>
      </c>
      <c r="L83" s="40">
        <f t="shared" si="30"/>
        <v>0</v>
      </c>
      <c r="M83" s="40">
        <f t="shared" si="30"/>
        <v>0</v>
      </c>
      <c r="N83" s="40">
        <f t="shared" si="30"/>
        <v>0</v>
      </c>
      <c r="O83" s="40">
        <f t="shared" si="30"/>
        <v>0</v>
      </c>
      <c r="P83" s="40">
        <f t="shared" si="30"/>
        <v>0</v>
      </c>
      <c r="Q83" s="40">
        <f t="shared" si="30"/>
        <v>0</v>
      </c>
      <c r="R83" s="40">
        <f t="shared" si="30"/>
        <v>0</v>
      </c>
      <c r="S83" s="40">
        <f t="shared" si="30"/>
        <v>0</v>
      </c>
      <c r="T83" s="40">
        <f t="shared" si="30"/>
        <v>0</v>
      </c>
    </row>
    <row r="84" spans="1:20">
      <c r="A84" s="3" t="s">
        <v>57</v>
      </c>
      <c r="B84" s="10" t="s">
        <v>209</v>
      </c>
      <c r="C84" s="38">
        <f>C70-C75</f>
        <v>0</v>
      </c>
      <c r="D84" s="38">
        <f t="shared" ref="D84:T84" si="31">D70-D75</f>
        <v>0</v>
      </c>
      <c r="E84" s="38">
        <f t="shared" si="31"/>
        <v>0</v>
      </c>
      <c r="F84" s="38">
        <f t="shared" si="31"/>
        <v>0</v>
      </c>
      <c r="G84" s="38">
        <f t="shared" si="31"/>
        <v>0</v>
      </c>
      <c r="H84" s="38">
        <f t="shared" si="31"/>
        <v>0</v>
      </c>
      <c r="I84" s="38">
        <f t="shared" si="31"/>
        <v>0</v>
      </c>
      <c r="J84" s="38">
        <f t="shared" si="31"/>
        <v>0</v>
      </c>
      <c r="K84" s="38">
        <f t="shared" si="31"/>
        <v>0</v>
      </c>
      <c r="L84" s="38">
        <f t="shared" si="31"/>
        <v>0</v>
      </c>
      <c r="M84" s="38">
        <f t="shared" si="31"/>
        <v>0</v>
      </c>
      <c r="N84" s="38">
        <f t="shared" si="31"/>
        <v>0</v>
      </c>
      <c r="O84" s="38">
        <f t="shared" si="31"/>
        <v>0</v>
      </c>
      <c r="P84" s="38">
        <f t="shared" si="31"/>
        <v>0</v>
      </c>
      <c r="Q84" s="38">
        <f t="shared" si="31"/>
        <v>0</v>
      </c>
      <c r="R84" s="38">
        <f t="shared" si="31"/>
        <v>0</v>
      </c>
      <c r="S84" s="38">
        <f t="shared" si="31"/>
        <v>0</v>
      </c>
      <c r="T84" s="38">
        <f t="shared" si="31"/>
        <v>0</v>
      </c>
    </row>
    <row r="85" spans="1:20">
      <c r="A85" s="4" t="s">
        <v>58</v>
      </c>
      <c r="B85" s="272" t="s">
        <v>210</v>
      </c>
      <c r="C85" s="39">
        <f>SUM(C86:C87)</f>
        <v>0</v>
      </c>
      <c r="D85" s="39">
        <f t="shared" ref="D85:T85" si="32">SUM(D86:D87)</f>
        <v>0</v>
      </c>
      <c r="E85" s="39">
        <f t="shared" si="32"/>
        <v>0</v>
      </c>
      <c r="F85" s="39">
        <f t="shared" si="32"/>
        <v>0</v>
      </c>
      <c r="G85" s="39">
        <f t="shared" si="32"/>
        <v>0</v>
      </c>
      <c r="H85" s="39">
        <f t="shared" si="32"/>
        <v>0</v>
      </c>
      <c r="I85" s="39">
        <f t="shared" si="32"/>
        <v>0</v>
      </c>
      <c r="J85" s="39">
        <f t="shared" si="32"/>
        <v>0</v>
      </c>
      <c r="K85" s="39">
        <f t="shared" si="32"/>
        <v>0</v>
      </c>
      <c r="L85" s="39">
        <f t="shared" si="32"/>
        <v>0</v>
      </c>
      <c r="M85" s="39">
        <f t="shared" si="32"/>
        <v>0</v>
      </c>
      <c r="N85" s="39">
        <f t="shared" si="32"/>
        <v>0</v>
      </c>
      <c r="O85" s="39">
        <f t="shared" si="32"/>
        <v>0</v>
      </c>
      <c r="P85" s="39">
        <f t="shared" si="32"/>
        <v>0</v>
      </c>
      <c r="Q85" s="39">
        <f t="shared" si="32"/>
        <v>0</v>
      </c>
      <c r="R85" s="39">
        <f t="shared" si="32"/>
        <v>0</v>
      </c>
      <c r="S85" s="39">
        <f t="shared" si="32"/>
        <v>0</v>
      </c>
      <c r="T85" s="39">
        <f t="shared" si="32"/>
        <v>0</v>
      </c>
    </row>
    <row r="86" spans="1:20">
      <c r="A86" s="275" t="s">
        <v>55</v>
      </c>
      <c r="B86" s="5" t="s">
        <v>211</v>
      </c>
      <c r="C86" s="40">
        <f>C53+C20</f>
        <v>0</v>
      </c>
      <c r="D86" s="40">
        <f t="shared" ref="D86:T86" si="33">D53+D20</f>
        <v>0</v>
      </c>
      <c r="E86" s="40">
        <f t="shared" si="33"/>
        <v>0</v>
      </c>
      <c r="F86" s="40">
        <f t="shared" si="33"/>
        <v>0</v>
      </c>
      <c r="G86" s="40">
        <f t="shared" si="33"/>
        <v>0</v>
      </c>
      <c r="H86" s="40">
        <f t="shared" si="33"/>
        <v>0</v>
      </c>
      <c r="I86" s="40">
        <f t="shared" si="33"/>
        <v>0</v>
      </c>
      <c r="J86" s="40">
        <f t="shared" si="33"/>
        <v>0</v>
      </c>
      <c r="K86" s="40">
        <f t="shared" si="33"/>
        <v>0</v>
      </c>
      <c r="L86" s="40">
        <f t="shared" si="33"/>
        <v>0</v>
      </c>
      <c r="M86" s="40">
        <f t="shared" si="33"/>
        <v>0</v>
      </c>
      <c r="N86" s="40">
        <f t="shared" si="33"/>
        <v>0</v>
      </c>
      <c r="O86" s="40">
        <f t="shared" si="33"/>
        <v>0</v>
      </c>
      <c r="P86" s="40">
        <f t="shared" si="33"/>
        <v>0</v>
      </c>
      <c r="Q86" s="40">
        <f t="shared" si="33"/>
        <v>0</v>
      </c>
      <c r="R86" s="40">
        <f t="shared" si="33"/>
        <v>0</v>
      </c>
      <c r="S86" s="40">
        <f t="shared" si="33"/>
        <v>0</v>
      </c>
      <c r="T86" s="40">
        <f t="shared" si="33"/>
        <v>0</v>
      </c>
    </row>
    <row r="87" spans="1:20">
      <c r="A87" s="275" t="s">
        <v>124</v>
      </c>
      <c r="B87" s="5" t="s">
        <v>212</v>
      </c>
      <c r="C87" s="40">
        <f>C54+C21</f>
        <v>0</v>
      </c>
      <c r="D87" s="40">
        <f t="shared" ref="D87:T87" si="34">D54+D21</f>
        <v>0</v>
      </c>
      <c r="E87" s="40">
        <f t="shared" si="34"/>
        <v>0</v>
      </c>
      <c r="F87" s="40">
        <f t="shared" si="34"/>
        <v>0</v>
      </c>
      <c r="G87" s="40">
        <f t="shared" si="34"/>
        <v>0</v>
      </c>
      <c r="H87" s="40">
        <f t="shared" si="34"/>
        <v>0</v>
      </c>
      <c r="I87" s="40">
        <f t="shared" si="34"/>
        <v>0</v>
      </c>
      <c r="J87" s="40">
        <f t="shared" si="34"/>
        <v>0</v>
      </c>
      <c r="K87" s="40">
        <f t="shared" si="34"/>
        <v>0</v>
      </c>
      <c r="L87" s="40">
        <f t="shared" si="34"/>
        <v>0</v>
      </c>
      <c r="M87" s="40">
        <f t="shared" si="34"/>
        <v>0</v>
      </c>
      <c r="N87" s="40">
        <f t="shared" si="34"/>
        <v>0</v>
      </c>
      <c r="O87" s="40">
        <f t="shared" si="34"/>
        <v>0</v>
      </c>
      <c r="P87" s="40">
        <f t="shared" si="34"/>
        <v>0</v>
      </c>
      <c r="Q87" s="40">
        <f t="shared" si="34"/>
        <v>0</v>
      </c>
      <c r="R87" s="40">
        <f t="shared" si="34"/>
        <v>0</v>
      </c>
      <c r="S87" s="40">
        <f t="shared" si="34"/>
        <v>0</v>
      </c>
      <c r="T87" s="40">
        <f t="shared" si="34"/>
        <v>0</v>
      </c>
    </row>
    <row r="88" spans="1:20">
      <c r="A88" s="4" t="s">
        <v>59</v>
      </c>
      <c r="B88" s="272" t="s">
        <v>213</v>
      </c>
      <c r="C88" s="39">
        <f>C55+C22</f>
        <v>0</v>
      </c>
      <c r="D88" s="39">
        <f t="shared" ref="D88:T88" si="35">D55+D22</f>
        <v>0</v>
      </c>
      <c r="E88" s="39">
        <f t="shared" si="35"/>
        <v>0</v>
      </c>
      <c r="F88" s="39">
        <f t="shared" si="35"/>
        <v>0</v>
      </c>
      <c r="G88" s="39">
        <f t="shared" si="35"/>
        <v>0</v>
      </c>
      <c r="H88" s="39">
        <f t="shared" si="35"/>
        <v>0</v>
      </c>
      <c r="I88" s="39">
        <f t="shared" si="35"/>
        <v>0</v>
      </c>
      <c r="J88" s="39">
        <f t="shared" si="35"/>
        <v>0</v>
      </c>
      <c r="K88" s="39">
        <f t="shared" si="35"/>
        <v>0</v>
      </c>
      <c r="L88" s="39">
        <f t="shared" si="35"/>
        <v>0</v>
      </c>
      <c r="M88" s="39">
        <f t="shared" si="35"/>
        <v>0</v>
      </c>
      <c r="N88" s="39">
        <f t="shared" si="35"/>
        <v>0</v>
      </c>
      <c r="O88" s="39">
        <f t="shared" si="35"/>
        <v>0</v>
      </c>
      <c r="P88" s="39">
        <f t="shared" si="35"/>
        <v>0</v>
      </c>
      <c r="Q88" s="39">
        <f t="shared" si="35"/>
        <v>0</v>
      </c>
      <c r="R88" s="39">
        <f t="shared" si="35"/>
        <v>0</v>
      </c>
      <c r="S88" s="39">
        <f t="shared" si="35"/>
        <v>0</v>
      </c>
      <c r="T88" s="39">
        <f t="shared" si="35"/>
        <v>0</v>
      </c>
    </row>
    <row r="89" spans="1:20">
      <c r="A89" s="3" t="s">
        <v>60</v>
      </c>
      <c r="B89" s="10" t="s">
        <v>214</v>
      </c>
      <c r="C89" s="38">
        <f>C84+C85-C88</f>
        <v>0</v>
      </c>
      <c r="D89" s="38">
        <f t="shared" ref="D89:T89" si="36">D84+D85-D88</f>
        <v>0</v>
      </c>
      <c r="E89" s="38">
        <f t="shared" si="36"/>
        <v>0</v>
      </c>
      <c r="F89" s="38">
        <f t="shared" si="36"/>
        <v>0</v>
      </c>
      <c r="G89" s="38">
        <f t="shared" si="36"/>
        <v>0</v>
      </c>
      <c r="H89" s="38">
        <f t="shared" si="36"/>
        <v>0</v>
      </c>
      <c r="I89" s="38">
        <f t="shared" si="36"/>
        <v>0</v>
      </c>
      <c r="J89" s="38">
        <f t="shared" si="36"/>
        <v>0</v>
      </c>
      <c r="K89" s="38">
        <f t="shared" si="36"/>
        <v>0</v>
      </c>
      <c r="L89" s="38">
        <f t="shared" si="36"/>
        <v>0</v>
      </c>
      <c r="M89" s="38">
        <f t="shared" si="36"/>
        <v>0</v>
      </c>
      <c r="N89" s="38">
        <f t="shared" si="36"/>
        <v>0</v>
      </c>
      <c r="O89" s="38">
        <f t="shared" si="36"/>
        <v>0</v>
      </c>
      <c r="P89" s="38">
        <f t="shared" si="36"/>
        <v>0</v>
      </c>
      <c r="Q89" s="38">
        <f t="shared" si="36"/>
        <v>0</v>
      </c>
      <c r="R89" s="38">
        <f t="shared" si="36"/>
        <v>0</v>
      </c>
      <c r="S89" s="38">
        <f t="shared" si="36"/>
        <v>0</v>
      </c>
      <c r="T89" s="38">
        <f t="shared" si="36"/>
        <v>0</v>
      </c>
    </row>
    <row r="90" spans="1:20">
      <c r="A90" s="4" t="s">
        <v>61</v>
      </c>
      <c r="B90" s="272" t="s">
        <v>215</v>
      </c>
      <c r="C90" s="39">
        <f>C57+C24</f>
        <v>0</v>
      </c>
      <c r="D90" s="39">
        <f t="shared" ref="D90:T90" si="37">D57+D24</f>
        <v>0</v>
      </c>
      <c r="E90" s="39">
        <f t="shared" si="37"/>
        <v>0</v>
      </c>
      <c r="F90" s="39">
        <f t="shared" si="37"/>
        <v>0</v>
      </c>
      <c r="G90" s="39">
        <f t="shared" si="37"/>
        <v>0</v>
      </c>
      <c r="H90" s="39">
        <f t="shared" si="37"/>
        <v>0</v>
      </c>
      <c r="I90" s="39">
        <f t="shared" si="37"/>
        <v>0</v>
      </c>
      <c r="J90" s="39">
        <f t="shared" si="37"/>
        <v>0</v>
      </c>
      <c r="K90" s="39">
        <f t="shared" si="37"/>
        <v>0</v>
      </c>
      <c r="L90" s="39">
        <f t="shared" si="37"/>
        <v>0</v>
      </c>
      <c r="M90" s="39">
        <f t="shared" si="37"/>
        <v>0</v>
      </c>
      <c r="N90" s="39">
        <f t="shared" si="37"/>
        <v>0</v>
      </c>
      <c r="O90" s="39">
        <f t="shared" si="37"/>
        <v>0</v>
      </c>
      <c r="P90" s="39">
        <f t="shared" si="37"/>
        <v>0</v>
      </c>
      <c r="Q90" s="39">
        <f t="shared" si="37"/>
        <v>0</v>
      </c>
      <c r="R90" s="39">
        <f t="shared" si="37"/>
        <v>0</v>
      </c>
      <c r="S90" s="39">
        <f t="shared" si="37"/>
        <v>0</v>
      </c>
      <c r="T90" s="39">
        <f t="shared" si="37"/>
        <v>0</v>
      </c>
    </row>
    <row r="91" spans="1:20">
      <c r="A91" s="4" t="s">
        <v>62</v>
      </c>
      <c r="B91" s="272" t="s">
        <v>216</v>
      </c>
      <c r="C91" s="39">
        <f>C58+C25</f>
        <v>0</v>
      </c>
      <c r="D91" s="39">
        <f t="shared" ref="D91:T91" si="38">D58+D25</f>
        <v>0</v>
      </c>
      <c r="E91" s="39">
        <f t="shared" si="38"/>
        <v>0</v>
      </c>
      <c r="F91" s="39">
        <f t="shared" si="38"/>
        <v>0</v>
      </c>
      <c r="G91" s="39">
        <f t="shared" si="38"/>
        <v>0</v>
      </c>
      <c r="H91" s="39">
        <f t="shared" si="38"/>
        <v>0</v>
      </c>
      <c r="I91" s="39">
        <f t="shared" si="38"/>
        <v>0</v>
      </c>
      <c r="J91" s="39">
        <f t="shared" si="38"/>
        <v>0</v>
      </c>
      <c r="K91" s="39">
        <f t="shared" si="38"/>
        <v>0</v>
      </c>
      <c r="L91" s="39">
        <f t="shared" si="38"/>
        <v>0</v>
      </c>
      <c r="M91" s="39">
        <f t="shared" si="38"/>
        <v>0</v>
      </c>
      <c r="N91" s="39">
        <f t="shared" si="38"/>
        <v>0</v>
      </c>
      <c r="O91" s="39">
        <f t="shared" si="38"/>
        <v>0</v>
      </c>
      <c r="P91" s="39">
        <f t="shared" si="38"/>
        <v>0</v>
      </c>
      <c r="Q91" s="39">
        <f t="shared" si="38"/>
        <v>0</v>
      </c>
      <c r="R91" s="39">
        <f t="shared" si="38"/>
        <v>0</v>
      </c>
      <c r="S91" s="39">
        <f t="shared" si="38"/>
        <v>0</v>
      </c>
      <c r="T91" s="39">
        <f t="shared" si="38"/>
        <v>0</v>
      </c>
    </row>
    <row r="92" spans="1:20" ht="13.5" customHeight="1">
      <c r="A92" s="3" t="s">
        <v>55</v>
      </c>
      <c r="B92" s="10" t="s">
        <v>217</v>
      </c>
      <c r="C92" s="38">
        <f>C89+C90-C91</f>
        <v>0</v>
      </c>
      <c r="D92" s="38">
        <f t="shared" ref="D92:T92" si="39">D89+D90-D91</f>
        <v>0</v>
      </c>
      <c r="E92" s="38">
        <f t="shared" si="39"/>
        <v>0</v>
      </c>
      <c r="F92" s="38">
        <f t="shared" si="39"/>
        <v>0</v>
      </c>
      <c r="G92" s="38">
        <f t="shared" si="39"/>
        <v>0</v>
      </c>
      <c r="H92" s="38">
        <f t="shared" si="39"/>
        <v>0</v>
      </c>
      <c r="I92" s="38">
        <f t="shared" si="39"/>
        <v>0</v>
      </c>
      <c r="J92" s="38">
        <f t="shared" si="39"/>
        <v>0</v>
      </c>
      <c r="K92" s="38">
        <f t="shared" si="39"/>
        <v>0</v>
      </c>
      <c r="L92" s="38">
        <f t="shared" si="39"/>
        <v>0</v>
      </c>
      <c r="M92" s="38">
        <f t="shared" si="39"/>
        <v>0</v>
      </c>
      <c r="N92" s="38">
        <f t="shared" si="39"/>
        <v>0</v>
      </c>
      <c r="O92" s="38">
        <f t="shared" si="39"/>
        <v>0</v>
      </c>
      <c r="P92" s="38">
        <f t="shared" si="39"/>
        <v>0</v>
      </c>
      <c r="Q92" s="38">
        <f t="shared" si="39"/>
        <v>0</v>
      </c>
      <c r="R92" s="38">
        <f t="shared" si="39"/>
        <v>0</v>
      </c>
      <c r="S92" s="38">
        <f t="shared" si="39"/>
        <v>0</v>
      </c>
      <c r="T92" s="38">
        <f t="shared" si="39"/>
        <v>0</v>
      </c>
    </row>
    <row r="93" spans="1:20">
      <c r="A93" s="273" t="s">
        <v>55</v>
      </c>
      <c r="B93" s="182" t="s">
        <v>218</v>
      </c>
      <c r="C93" s="40">
        <f>C60+C27</f>
        <v>0</v>
      </c>
      <c r="D93" s="40">
        <f t="shared" ref="D93:T93" si="40">D60+D27</f>
        <v>0</v>
      </c>
      <c r="E93" s="40">
        <f t="shared" si="40"/>
        <v>0</v>
      </c>
      <c r="F93" s="40">
        <f t="shared" si="40"/>
        <v>0</v>
      </c>
      <c r="G93" s="40">
        <f t="shared" si="40"/>
        <v>0</v>
      </c>
      <c r="H93" s="40">
        <f t="shared" si="40"/>
        <v>0</v>
      </c>
      <c r="I93" s="40">
        <f t="shared" si="40"/>
        <v>0</v>
      </c>
      <c r="J93" s="40">
        <f t="shared" si="40"/>
        <v>0</v>
      </c>
      <c r="K93" s="40">
        <f t="shared" si="40"/>
        <v>0</v>
      </c>
      <c r="L93" s="40">
        <f t="shared" si="40"/>
        <v>0</v>
      </c>
      <c r="M93" s="40">
        <f t="shared" si="40"/>
        <v>0</v>
      </c>
      <c r="N93" s="40">
        <f t="shared" si="40"/>
        <v>0</v>
      </c>
      <c r="O93" s="40">
        <f t="shared" si="40"/>
        <v>0</v>
      </c>
      <c r="P93" s="40">
        <f t="shared" si="40"/>
        <v>0</v>
      </c>
      <c r="Q93" s="40">
        <f t="shared" si="40"/>
        <v>0</v>
      </c>
      <c r="R93" s="40">
        <f t="shared" si="40"/>
        <v>0</v>
      </c>
      <c r="S93" s="40">
        <f t="shared" si="40"/>
        <v>0</v>
      </c>
      <c r="T93" s="40">
        <f t="shared" si="40"/>
        <v>0</v>
      </c>
    </row>
    <row r="94" spans="1:20">
      <c r="A94" s="273" t="s">
        <v>124</v>
      </c>
      <c r="B94" s="182" t="s">
        <v>219</v>
      </c>
      <c r="C94" s="40">
        <f>C61+C28</f>
        <v>0</v>
      </c>
      <c r="D94" s="40">
        <f t="shared" ref="D94:T94" si="41">D61+D28</f>
        <v>0</v>
      </c>
      <c r="E94" s="40">
        <f t="shared" si="41"/>
        <v>0</v>
      </c>
      <c r="F94" s="40">
        <f t="shared" si="41"/>
        <v>0</v>
      </c>
      <c r="G94" s="40">
        <f t="shared" si="41"/>
        <v>0</v>
      </c>
      <c r="H94" s="40">
        <f t="shared" si="41"/>
        <v>0</v>
      </c>
      <c r="I94" s="40">
        <f t="shared" si="41"/>
        <v>0</v>
      </c>
      <c r="J94" s="40">
        <f t="shared" si="41"/>
        <v>0</v>
      </c>
      <c r="K94" s="40">
        <f t="shared" si="41"/>
        <v>0</v>
      </c>
      <c r="L94" s="40">
        <f t="shared" si="41"/>
        <v>0</v>
      </c>
      <c r="M94" s="40">
        <f t="shared" si="41"/>
        <v>0</v>
      </c>
      <c r="N94" s="40">
        <f t="shared" si="41"/>
        <v>0</v>
      </c>
      <c r="O94" s="40">
        <f t="shared" si="41"/>
        <v>0</v>
      </c>
      <c r="P94" s="40">
        <f t="shared" si="41"/>
        <v>0</v>
      </c>
      <c r="Q94" s="40">
        <f t="shared" si="41"/>
        <v>0</v>
      </c>
      <c r="R94" s="40">
        <f t="shared" si="41"/>
        <v>0</v>
      </c>
      <c r="S94" s="40">
        <f t="shared" si="41"/>
        <v>0</v>
      </c>
      <c r="T94" s="40">
        <f t="shared" si="41"/>
        <v>0</v>
      </c>
    </row>
    <row r="95" spans="1:20">
      <c r="A95" s="3" t="s">
        <v>220</v>
      </c>
      <c r="B95" s="10" t="s">
        <v>221</v>
      </c>
      <c r="C95" s="38">
        <f>C92+C93-C94</f>
        <v>0</v>
      </c>
      <c r="D95" s="38">
        <f t="shared" ref="D95:T95" si="42">D92+D93-D94</f>
        <v>0</v>
      </c>
      <c r="E95" s="38">
        <f t="shared" si="42"/>
        <v>0</v>
      </c>
      <c r="F95" s="38">
        <f t="shared" si="42"/>
        <v>0</v>
      </c>
      <c r="G95" s="38">
        <f t="shared" si="42"/>
        <v>0</v>
      </c>
      <c r="H95" s="38">
        <f t="shared" si="42"/>
        <v>0</v>
      </c>
      <c r="I95" s="38">
        <f t="shared" si="42"/>
        <v>0</v>
      </c>
      <c r="J95" s="38">
        <f t="shared" si="42"/>
        <v>0</v>
      </c>
      <c r="K95" s="38">
        <f t="shared" si="42"/>
        <v>0</v>
      </c>
      <c r="L95" s="38">
        <f t="shared" si="42"/>
        <v>0</v>
      </c>
      <c r="M95" s="38">
        <f t="shared" si="42"/>
        <v>0</v>
      </c>
      <c r="N95" s="38">
        <f t="shared" si="42"/>
        <v>0</v>
      </c>
      <c r="O95" s="38">
        <f t="shared" si="42"/>
        <v>0</v>
      </c>
      <c r="P95" s="38">
        <f t="shared" si="42"/>
        <v>0</v>
      </c>
      <c r="Q95" s="38">
        <f t="shared" si="42"/>
        <v>0</v>
      </c>
      <c r="R95" s="38">
        <f t="shared" si="42"/>
        <v>0</v>
      </c>
      <c r="S95" s="38">
        <f t="shared" si="42"/>
        <v>0</v>
      </c>
      <c r="T95" s="38">
        <f t="shared" si="42"/>
        <v>0</v>
      </c>
    </row>
    <row r="96" spans="1:20">
      <c r="A96" s="277" t="s">
        <v>222</v>
      </c>
      <c r="B96" s="272" t="s">
        <v>223</v>
      </c>
      <c r="C96" s="39">
        <f>C63+C30</f>
        <v>0</v>
      </c>
      <c r="D96" s="39">
        <f t="shared" ref="D96:T96" si="43">D63+D30</f>
        <v>0</v>
      </c>
      <c r="E96" s="39">
        <f t="shared" si="43"/>
        <v>0</v>
      </c>
      <c r="F96" s="39">
        <f t="shared" si="43"/>
        <v>0</v>
      </c>
      <c r="G96" s="39">
        <f t="shared" si="43"/>
        <v>0</v>
      </c>
      <c r="H96" s="39">
        <f t="shared" si="43"/>
        <v>0</v>
      </c>
      <c r="I96" s="39">
        <f t="shared" si="43"/>
        <v>0</v>
      </c>
      <c r="J96" s="39">
        <f t="shared" si="43"/>
        <v>0</v>
      </c>
      <c r="K96" s="39">
        <f t="shared" si="43"/>
        <v>0</v>
      </c>
      <c r="L96" s="39">
        <f t="shared" si="43"/>
        <v>0</v>
      </c>
      <c r="M96" s="39">
        <f t="shared" si="43"/>
        <v>0</v>
      </c>
      <c r="N96" s="39">
        <f t="shared" si="43"/>
        <v>0</v>
      </c>
      <c r="O96" s="39">
        <f t="shared" si="43"/>
        <v>0</v>
      </c>
      <c r="P96" s="39">
        <f t="shared" si="43"/>
        <v>0</v>
      </c>
      <c r="Q96" s="39">
        <f t="shared" si="43"/>
        <v>0</v>
      </c>
      <c r="R96" s="39">
        <f t="shared" si="43"/>
        <v>0</v>
      </c>
      <c r="S96" s="39">
        <f t="shared" si="43"/>
        <v>0</v>
      </c>
      <c r="T96" s="39">
        <f t="shared" si="43"/>
        <v>0</v>
      </c>
    </row>
    <row r="97" spans="1:60">
      <c r="A97" s="277" t="s">
        <v>224</v>
      </c>
      <c r="B97" s="272" t="s">
        <v>225</v>
      </c>
      <c r="C97" s="39">
        <f>C64+C31</f>
        <v>0</v>
      </c>
      <c r="D97" s="39">
        <f t="shared" ref="D97:T97" si="44">D64+D31</f>
        <v>0</v>
      </c>
      <c r="E97" s="39">
        <f t="shared" si="44"/>
        <v>0</v>
      </c>
      <c r="F97" s="39">
        <f t="shared" si="44"/>
        <v>0</v>
      </c>
      <c r="G97" s="39">
        <f t="shared" si="44"/>
        <v>0</v>
      </c>
      <c r="H97" s="39">
        <f t="shared" si="44"/>
        <v>0</v>
      </c>
      <c r="I97" s="39">
        <f t="shared" si="44"/>
        <v>0</v>
      </c>
      <c r="J97" s="39">
        <f t="shared" si="44"/>
        <v>0</v>
      </c>
      <c r="K97" s="39">
        <f t="shared" si="44"/>
        <v>0</v>
      </c>
      <c r="L97" s="39">
        <f t="shared" si="44"/>
        <v>0</v>
      </c>
      <c r="M97" s="39">
        <f t="shared" si="44"/>
        <v>0</v>
      </c>
      <c r="N97" s="39">
        <f t="shared" si="44"/>
        <v>0</v>
      </c>
      <c r="O97" s="39">
        <f t="shared" si="44"/>
        <v>0</v>
      </c>
      <c r="P97" s="39">
        <f t="shared" si="44"/>
        <v>0</v>
      </c>
      <c r="Q97" s="39">
        <f t="shared" si="44"/>
        <v>0</v>
      </c>
      <c r="R97" s="39">
        <f t="shared" si="44"/>
        <v>0</v>
      </c>
      <c r="S97" s="39">
        <f t="shared" si="44"/>
        <v>0</v>
      </c>
      <c r="T97" s="39">
        <f t="shared" si="44"/>
        <v>0</v>
      </c>
    </row>
    <row r="98" spans="1:60">
      <c r="A98" s="2" t="s">
        <v>226</v>
      </c>
      <c r="B98" s="278" t="s">
        <v>227</v>
      </c>
      <c r="C98" s="37">
        <f>C95-C96-C97</f>
        <v>0</v>
      </c>
      <c r="D98" s="37">
        <f t="shared" ref="D98:T98" si="45">D95-D96-D97</f>
        <v>0</v>
      </c>
      <c r="E98" s="37">
        <f t="shared" si="45"/>
        <v>0</v>
      </c>
      <c r="F98" s="37">
        <f t="shared" si="45"/>
        <v>0</v>
      </c>
      <c r="G98" s="37">
        <f t="shared" si="45"/>
        <v>0</v>
      </c>
      <c r="H98" s="37">
        <f t="shared" si="45"/>
        <v>0</v>
      </c>
      <c r="I98" s="37">
        <f t="shared" si="45"/>
        <v>0</v>
      </c>
      <c r="J98" s="37">
        <f t="shared" si="45"/>
        <v>0</v>
      </c>
      <c r="K98" s="37">
        <f t="shared" si="45"/>
        <v>0</v>
      </c>
      <c r="L98" s="37">
        <f t="shared" si="45"/>
        <v>0</v>
      </c>
      <c r="M98" s="37">
        <f t="shared" si="45"/>
        <v>0</v>
      </c>
      <c r="N98" s="37">
        <f t="shared" si="45"/>
        <v>0</v>
      </c>
      <c r="O98" s="37">
        <f t="shared" si="45"/>
        <v>0</v>
      </c>
      <c r="P98" s="37">
        <f t="shared" si="45"/>
        <v>0</v>
      </c>
      <c r="Q98" s="37">
        <f t="shared" si="45"/>
        <v>0</v>
      </c>
      <c r="R98" s="37">
        <f t="shared" si="45"/>
        <v>0</v>
      </c>
      <c r="S98" s="37">
        <f t="shared" si="45"/>
        <v>0</v>
      </c>
      <c r="T98" s="37">
        <f t="shared" si="45"/>
        <v>0</v>
      </c>
    </row>
    <row r="99" spans="1:60" s="289" customFormat="1">
      <c r="A99" s="285"/>
      <c r="B99" s="286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8"/>
      <c r="V99" s="288"/>
      <c r="W99" s="288"/>
      <c r="X99" s="288"/>
      <c r="Y99" s="288"/>
      <c r="Z99" s="288"/>
      <c r="AA99" s="288"/>
      <c r="AB99" s="288"/>
      <c r="AC99" s="288"/>
      <c r="AD99" s="288"/>
      <c r="AE99" s="288"/>
      <c r="AF99" s="288"/>
      <c r="AG99" s="288"/>
      <c r="AH99" s="288"/>
      <c r="AI99" s="288"/>
      <c r="AJ99" s="288"/>
      <c r="AK99" s="288"/>
      <c r="AL99" s="288"/>
      <c r="AM99" s="288"/>
      <c r="AN99" s="288"/>
      <c r="AO99" s="288"/>
      <c r="AP99" s="288"/>
      <c r="AQ99" s="288"/>
      <c r="AR99" s="288"/>
      <c r="AS99" s="288"/>
      <c r="AT99" s="288"/>
      <c r="AU99" s="288"/>
      <c r="AV99" s="288"/>
      <c r="AW99" s="288"/>
      <c r="AX99" s="288"/>
      <c r="AY99" s="288"/>
      <c r="AZ99" s="288"/>
      <c r="BA99" s="288"/>
      <c r="BB99" s="288"/>
      <c r="BC99" s="288"/>
      <c r="BD99" s="288"/>
      <c r="BE99" s="288"/>
      <c r="BF99" s="288"/>
      <c r="BG99" s="288"/>
      <c r="BH99" s="288"/>
    </row>
    <row r="100" spans="1:60" s="289" customFormat="1">
      <c r="A100" s="27" t="s">
        <v>336</v>
      </c>
      <c r="B100" s="27"/>
      <c r="C100" s="30"/>
      <c r="D100" s="30"/>
      <c r="E100" s="31"/>
      <c r="F100" s="31"/>
      <c r="G100" s="266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288"/>
      <c r="V100" s="288"/>
      <c r="W100" s="288"/>
      <c r="X100" s="288"/>
      <c r="Y100" s="288"/>
      <c r="Z100" s="288"/>
      <c r="AA100" s="288"/>
      <c r="AB100" s="288"/>
      <c r="AC100" s="288"/>
      <c r="AD100" s="288"/>
      <c r="AE100" s="288"/>
      <c r="AF100" s="288"/>
      <c r="AG100" s="288"/>
      <c r="AH100" s="288"/>
      <c r="AI100" s="288"/>
      <c r="AJ100" s="288"/>
      <c r="AK100" s="288"/>
      <c r="AL100" s="288"/>
      <c r="AM100" s="288"/>
      <c r="AN100" s="288"/>
      <c r="AO100" s="288"/>
      <c r="AP100" s="288"/>
      <c r="AQ100" s="288"/>
      <c r="AR100" s="288"/>
      <c r="AS100" s="288"/>
      <c r="AT100" s="288"/>
      <c r="AU100" s="288"/>
      <c r="AV100" s="288"/>
      <c r="AW100" s="288"/>
      <c r="AX100" s="288"/>
      <c r="AY100" s="288"/>
      <c r="AZ100" s="288"/>
      <c r="BA100" s="288"/>
      <c r="BB100" s="288"/>
      <c r="BC100" s="288"/>
      <c r="BD100" s="288"/>
      <c r="BE100" s="288"/>
      <c r="BF100" s="288"/>
      <c r="BG100" s="288"/>
      <c r="BH100" s="288"/>
    </row>
    <row r="101" spans="1:60" s="289" customFormat="1">
      <c r="A101" s="8"/>
      <c r="B101" s="8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  <c r="AF101" s="288"/>
      <c r="AG101" s="288"/>
      <c r="AH101" s="288"/>
      <c r="AI101" s="288"/>
      <c r="AJ101" s="288"/>
      <c r="AK101" s="288"/>
      <c r="AL101" s="288"/>
      <c r="AM101" s="288"/>
      <c r="AN101" s="288"/>
      <c r="AO101" s="288"/>
      <c r="AP101" s="288"/>
      <c r="AQ101" s="288"/>
      <c r="AR101" s="288"/>
      <c r="AS101" s="288"/>
      <c r="AT101" s="288"/>
      <c r="AU101" s="288"/>
      <c r="AV101" s="288"/>
      <c r="AW101" s="288"/>
      <c r="AX101" s="288"/>
      <c r="AY101" s="288"/>
      <c r="AZ101" s="288"/>
      <c r="BA101" s="288"/>
      <c r="BB101" s="288"/>
      <c r="BC101" s="288"/>
      <c r="BD101" s="288"/>
      <c r="BE101" s="288"/>
      <c r="BF101" s="288"/>
      <c r="BG101" s="288"/>
      <c r="BH101" s="288"/>
    </row>
    <row r="102" spans="1:60" s="289" customFormat="1">
      <c r="A102" s="29" t="s">
        <v>28</v>
      </c>
      <c r="B102" s="51" t="s">
        <v>29</v>
      </c>
      <c r="C102" s="33" t="s">
        <v>30</v>
      </c>
      <c r="D102" s="33" t="s">
        <v>30</v>
      </c>
      <c r="E102" s="33" t="s">
        <v>30</v>
      </c>
      <c r="F102" s="33" t="s">
        <v>30</v>
      </c>
      <c r="G102" s="33" t="s">
        <v>30</v>
      </c>
      <c r="H102" s="33" t="s">
        <v>30</v>
      </c>
      <c r="I102" s="33" t="s">
        <v>30</v>
      </c>
      <c r="J102" s="33" t="s">
        <v>30</v>
      </c>
      <c r="K102" s="33" t="s">
        <v>30</v>
      </c>
      <c r="L102" s="33" t="s">
        <v>30</v>
      </c>
      <c r="M102" s="33" t="s">
        <v>30</v>
      </c>
      <c r="N102" s="33" t="s">
        <v>30</v>
      </c>
      <c r="O102" s="33" t="s">
        <v>30</v>
      </c>
      <c r="P102" s="33" t="s">
        <v>30</v>
      </c>
      <c r="Q102" s="33" t="s">
        <v>30</v>
      </c>
      <c r="R102" s="33" t="s">
        <v>30</v>
      </c>
      <c r="S102" s="33" t="s">
        <v>30</v>
      </c>
      <c r="T102" s="33" t="s">
        <v>30</v>
      </c>
      <c r="U102" s="288"/>
      <c r="V102" s="288"/>
      <c r="W102" s="288"/>
      <c r="X102" s="288"/>
      <c r="Y102" s="288"/>
      <c r="Z102" s="288"/>
      <c r="AA102" s="288"/>
      <c r="AB102" s="288"/>
      <c r="AC102" s="288"/>
      <c r="AD102" s="288"/>
      <c r="AE102" s="288"/>
      <c r="AF102" s="288"/>
      <c r="AG102" s="288"/>
      <c r="AH102" s="288"/>
      <c r="AI102" s="288"/>
      <c r="AJ102" s="288"/>
      <c r="AK102" s="288"/>
      <c r="AL102" s="288"/>
      <c r="AM102" s="288"/>
      <c r="AN102" s="288"/>
      <c r="AO102" s="288"/>
      <c r="AP102" s="288"/>
      <c r="AQ102" s="288"/>
      <c r="AR102" s="288"/>
      <c r="AS102" s="288"/>
      <c r="AT102" s="288"/>
      <c r="AU102" s="288"/>
      <c r="AV102" s="288"/>
      <c r="AW102" s="288"/>
      <c r="AX102" s="288"/>
      <c r="AY102" s="288"/>
      <c r="AZ102" s="288"/>
      <c r="BA102" s="288"/>
      <c r="BB102" s="288"/>
      <c r="BC102" s="288"/>
      <c r="BD102" s="288"/>
      <c r="BE102" s="288"/>
      <c r="BF102" s="288"/>
      <c r="BG102" s="288"/>
      <c r="BH102" s="288"/>
    </row>
    <row r="103" spans="1:60" s="289" customFormat="1" ht="25.5">
      <c r="A103" s="290" t="s">
        <v>54</v>
      </c>
      <c r="B103" s="291" t="s">
        <v>66</v>
      </c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88"/>
      <c r="V103" s="288"/>
      <c r="W103" s="288"/>
      <c r="X103" s="288"/>
      <c r="Y103" s="288"/>
      <c r="Z103" s="288"/>
      <c r="AA103" s="288"/>
      <c r="AB103" s="288"/>
      <c r="AC103" s="288"/>
      <c r="AD103" s="288"/>
      <c r="AE103" s="288"/>
      <c r="AF103" s="288"/>
      <c r="AG103" s="288"/>
      <c r="AH103" s="288"/>
      <c r="AI103" s="288"/>
      <c r="AJ103" s="288"/>
      <c r="AK103" s="288"/>
      <c r="AL103" s="288"/>
      <c r="AM103" s="288"/>
      <c r="AN103" s="288"/>
      <c r="AO103" s="288"/>
      <c r="AP103" s="288"/>
      <c r="AQ103" s="288"/>
      <c r="AR103" s="288"/>
      <c r="AS103" s="288"/>
      <c r="AT103" s="288"/>
      <c r="AU103" s="288"/>
      <c r="AV103" s="288"/>
      <c r="AW103" s="288"/>
      <c r="AX103" s="288"/>
      <c r="AY103" s="288"/>
      <c r="AZ103" s="288"/>
      <c r="BA103" s="288"/>
      <c r="BB103" s="288"/>
      <c r="BC103" s="288"/>
      <c r="BD103" s="288"/>
      <c r="BE103" s="288"/>
      <c r="BF103" s="288"/>
      <c r="BG103" s="288"/>
      <c r="BH103" s="288"/>
    </row>
    <row r="104" spans="1:60" s="289" customFormat="1">
      <c r="A104" s="293" t="s">
        <v>55</v>
      </c>
      <c r="B104" s="10" t="s">
        <v>227</v>
      </c>
      <c r="C104" s="38">
        <f>C32</f>
        <v>0</v>
      </c>
      <c r="D104" s="38">
        <f>D32</f>
        <v>0</v>
      </c>
      <c r="E104" s="38">
        <f t="shared" ref="E104:T104" si="46">E32</f>
        <v>0</v>
      </c>
      <c r="F104" s="38">
        <f t="shared" si="46"/>
        <v>0</v>
      </c>
      <c r="G104" s="38">
        <f t="shared" si="46"/>
        <v>0</v>
      </c>
      <c r="H104" s="38">
        <f t="shared" si="46"/>
        <v>0</v>
      </c>
      <c r="I104" s="38">
        <f t="shared" si="46"/>
        <v>0</v>
      </c>
      <c r="J104" s="38">
        <f t="shared" si="46"/>
        <v>0</v>
      </c>
      <c r="K104" s="38">
        <f t="shared" si="46"/>
        <v>0</v>
      </c>
      <c r="L104" s="38">
        <f t="shared" si="46"/>
        <v>0</v>
      </c>
      <c r="M104" s="38">
        <f t="shared" si="46"/>
        <v>0</v>
      </c>
      <c r="N104" s="38">
        <f t="shared" si="46"/>
        <v>0</v>
      </c>
      <c r="O104" s="38">
        <f t="shared" si="46"/>
        <v>0</v>
      </c>
      <c r="P104" s="38">
        <f t="shared" si="46"/>
        <v>0</v>
      </c>
      <c r="Q104" s="38">
        <f t="shared" si="46"/>
        <v>0</v>
      </c>
      <c r="R104" s="38">
        <f t="shared" si="46"/>
        <v>0</v>
      </c>
      <c r="S104" s="38">
        <f t="shared" si="46"/>
        <v>0</v>
      </c>
      <c r="T104" s="38">
        <f t="shared" si="46"/>
        <v>0</v>
      </c>
      <c r="U104" s="288"/>
      <c r="V104" s="288"/>
      <c r="W104" s="288"/>
      <c r="X104" s="288"/>
      <c r="Y104" s="288"/>
      <c r="Z104" s="288"/>
      <c r="AA104" s="288"/>
      <c r="AB104" s="288"/>
      <c r="AC104" s="288"/>
      <c r="AD104" s="288"/>
      <c r="AE104" s="288"/>
      <c r="AF104" s="288"/>
      <c r="AG104" s="288"/>
      <c r="AH104" s="288"/>
      <c r="AI104" s="288"/>
      <c r="AJ104" s="288"/>
      <c r="AK104" s="288"/>
      <c r="AL104" s="288"/>
      <c r="AM104" s="288"/>
      <c r="AN104" s="288"/>
      <c r="AO104" s="288"/>
      <c r="AP104" s="288"/>
      <c r="AQ104" s="288"/>
      <c r="AR104" s="288"/>
      <c r="AS104" s="288"/>
      <c r="AT104" s="288"/>
      <c r="AU104" s="288"/>
      <c r="AV104" s="288"/>
      <c r="AW104" s="288"/>
      <c r="AX104" s="288"/>
      <c r="AY104" s="288"/>
      <c r="AZ104" s="288"/>
      <c r="BA104" s="288"/>
      <c r="BB104" s="288"/>
      <c r="BC104" s="288"/>
      <c r="BD104" s="288"/>
      <c r="BE104" s="288"/>
      <c r="BF104" s="288"/>
      <c r="BG104" s="288"/>
      <c r="BH104" s="288"/>
    </row>
    <row r="105" spans="1:60" s="289" customFormat="1">
      <c r="A105" s="293" t="s">
        <v>124</v>
      </c>
      <c r="B105" s="10" t="s">
        <v>228</v>
      </c>
      <c r="C105" s="38">
        <f>SUM(C106:C113)</f>
        <v>0</v>
      </c>
      <c r="D105" s="38">
        <f>SUM(D106:D113)</f>
        <v>0</v>
      </c>
      <c r="E105" s="38">
        <f t="shared" ref="E105:T105" si="47">SUM(E106:E113)</f>
        <v>0</v>
      </c>
      <c r="F105" s="38">
        <f t="shared" si="47"/>
        <v>0</v>
      </c>
      <c r="G105" s="38">
        <f t="shared" si="47"/>
        <v>0</v>
      </c>
      <c r="H105" s="38">
        <f t="shared" si="47"/>
        <v>0</v>
      </c>
      <c r="I105" s="38">
        <f t="shared" si="47"/>
        <v>0</v>
      </c>
      <c r="J105" s="38">
        <f t="shared" si="47"/>
        <v>0</v>
      </c>
      <c r="K105" s="38">
        <f t="shared" si="47"/>
        <v>0</v>
      </c>
      <c r="L105" s="38">
        <f t="shared" si="47"/>
        <v>0</v>
      </c>
      <c r="M105" s="38">
        <f t="shared" si="47"/>
        <v>0</v>
      </c>
      <c r="N105" s="38">
        <f t="shared" si="47"/>
        <v>0</v>
      </c>
      <c r="O105" s="38">
        <f t="shared" si="47"/>
        <v>0</v>
      </c>
      <c r="P105" s="38">
        <f t="shared" si="47"/>
        <v>0</v>
      </c>
      <c r="Q105" s="38">
        <f t="shared" si="47"/>
        <v>0</v>
      </c>
      <c r="R105" s="38">
        <f t="shared" si="47"/>
        <v>0</v>
      </c>
      <c r="S105" s="38">
        <f t="shared" si="47"/>
        <v>0</v>
      </c>
      <c r="T105" s="38">
        <f t="shared" si="47"/>
        <v>0</v>
      </c>
      <c r="U105" s="288"/>
      <c r="V105" s="288"/>
      <c r="W105" s="288"/>
      <c r="X105" s="288"/>
      <c r="Y105" s="288"/>
      <c r="Z105" s="288"/>
      <c r="AA105" s="288"/>
      <c r="AB105" s="288"/>
      <c r="AC105" s="288"/>
      <c r="AD105" s="288"/>
      <c r="AE105" s="288"/>
      <c r="AF105" s="288"/>
      <c r="AG105" s="288"/>
      <c r="AH105" s="288"/>
      <c r="AI105" s="288"/>
      <c r="AJ105" s="288"/>
      <c r="AK105" s="288"/>
      <c r="AL105" s="288"/>
      <c r="AM105" s="288"/>
      <c r="AN105" s="288"/>
      <c r="AO105" s="288"/>
      <c r="AP105" s="288"/>
      <c r="AQ105" s="288"/>
      <c r="AR105" s="288"/>
      <c r="AS105" s="288"/>
      <c r="AT105" s="288"/>
      <c r="AU105" s="288"/>
      <c r="AV105" s="288"/>
      <c r="AW105" s="288"/>
      <c r="AX105" s="288"/>
      <c r="AY105" s="288"/>
      <c r="AZ105" s="288"/>
      <c r="BA105" s="288"/>
      <c r="BB105" s="288"/>
      <c r="BC105" s="288"/>
      <c r="BD105" s="288"/>
      <c r="BE105" s="288"/>
      <c r="BF105" s="288"/>
      <c r="BG105" s="288"/>
      <c r="BH105" s="288"/>
    </row>
    <row r="106" spans="1:60" s="289" customFormat="1">
      <c r="A106" s="294">
        <v>1</v>
      </c>
      <c r="B106" s="182" t="s">
        <v>229</v>
      </c>
      <c r="C106" s="40">
        <f>C10</f>
        <v>0</v>
      </c>
      <c r="D106" s="40">
        <f t="shared" ref="D106:T106" si="48">D10</f>
        <v>0</v>
      </c>
      <c r="E106" s="40">
        <f t="shared" si="48"/>
        <v>0</v>
      </c>
      <c r="F106" s="40">
        <f t="shared" si="48"/>
        <v>0</v>
      </c>
      <c r="G106" s="40">
        <f t="shared" si="48"/>
        <v>0</v>
      </c>
      <c r="H106" s="40">
        <f t="shared" si="48"/>
        <v>0</v>
      </c>
      <c r="I106" s="40">
        <f t="shared" si="48"/>
        <v>0</v>
      </c>
      <c r="J106" s="40">
        <f t="shared" si="48"/>
        <v>0</v>
      </c>
      <c r="K106" s="40">
        <f t="shared" si="48"/>
        <v>0</v>
      </c>
      <c r="L106" s="40">
        <f t="shared" si="48"/>
        <v>0</v>
      </c>
      <c r="M106" s="40">
        <f t="shared" si="48"/>
        <v>0</v>
      </c>
      <c r="N106" s="40">
        <f t="shared" si="48"/>
        <v>0</v>
      </c>
      <c r="O106" s="40">
        <f t="shared" si="48"/>
        <v>0</v>
      </c>
      <c r="P106" s="40">
        <f t="shared" si="48"/>
        <v>0</v>
      </c>
      <c r="Q106" s="40">
        <f t="shared" si="48"/>
        <v>0</v>
      </c>
      <c r="R106" s="40">
        <f t="shared" si="48"/>
        <v>0</v>
      </c>
      <c r="S106" s="40">
        <f t="shared" si="48"/>
        <v>0</v>
      </c>
      <c r="T106" s="40">
        <f t="shared" si="48"/>
        <v>0</v>
      </c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288"/>
      <c r="AV106" s="288"/>
      <c r="AW106" s="288"/>
      <c r="AX106" s="288"/>
      <c r="AY106" s="288"/>
      <c r="AZ106" s="288"/>
      <c r="BA106" s="288"/>
      <c r="BB106" s="288"/>
      <c r="BC106" s="288"/>
      <c r="BD106" s="288"/>
      <c r="BE106" s="288"/>
      <c r="BF106" s="288"/>
      <c r="BG106" s="288"/>
      <c r="BH106" s="288"/>
    </row>
    <row r="107" spans="1:60" s="289" customFormat="1">
      <c r="A107" s="294">
        <v>2</v>
      </c>
      <c r="B107" s="182" t="s">
        <v>230</v>
      </c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  <c r="AF107" s="288"/>
      <c r="AG107" s="288"/>
      <c r="AH107" s="288"/>
      <c r="AI107" s="288"/>
      <c r="AJ107" s="288"/>
      <c r="AK107" s="288"/>
      <c r="AL107" s="288"/>
      <c r="AM107" s="288"/>
      <c r="AN107" s="288"/>
      <c r="AO107" s="288"/>
      <c r="AP107" s="288"/>
      <c r="AQ107" s="288"/>
      <c r="AR107" s="288"/>
      <c r="AS107" s="288"/>
      <c r="AT107" s="288"/>
      <c r="AU107" s="288"/>
      <c r="AV107" s="288"/>
      <c r="AW107" s="288"/>
      <c r="AX107" s="288"/>
      <c r="AY107" s="288"/>
      <c r="AZ107" s="288"/>
      <c r="BA107" s="288"/>
      <c r="BB107" s="288"/>
      <c r="BC107" s="288"/>
      <c r="BD107" s="288"/>
      <c r="BE107" s="288"/>
      <c r="BF107" s="288"/>
      <c r="BG107" s="288"/>
      <c r="BH107" s="288"/>
    </row>
    <row r="108" spans="1:60" s="289" customFormat="1" ht="25.5">
      <c r="A108" s="294">
        <v>3</v>
      </c>
      <c r="B108" s="182" t="s">
        <v>231</v>
      </c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288"/>
      <c r="V108" s="288"/>
      <c r="W108" s="288"/>
      <c r="X108" s="288"/>
      <c r="Y108" s="288"/>
      <c r="Z108" s="288"/>
      <c r="AA108" s="288"/>
      <c r="AB108" s="288"/>
      <c r="AC108" s="288"/>
      <c r="AD108" s="288"/>
      <c r="AE108" s="288"/>
      <c r="AF108" s="288"/>
      <c r="AG108" s="288"/>
      <c r="AH108" s="288"/>
      <c r="AI108" s="288"/>
      <c r="AJ108" s="288"/>
      <c r="AK108" s="288"/>
      <c r="AL108" s="288"/>
      <c r="AM108" s="288"/>
      <c r="AN108" s="288"/>
      <c r="AO108" s="288"/>
      <c r="AP108" s="288"/>
      <c r="AQ108" s="288"/>
      <c r="AR108" s="288"/>
      <c r="AS108" s="288"/>
      <c r="AT108" s="288"/>
      <c r="AU108" s="288"/>
      <c r="AV108" s="288"/>
      <c r="AW108" s="288"/>
      <c r="AX108" s="288"/>
      <c r="AY108" s="288"/>
      <c r="AZ108" s="288"/>
      <c r="BA108" s="288"/>
      <c r="BB108" s="288"/>
      <c r="BC108" s="288"/>
      <c r="BD108" s="288"/>
      <c r="BE108" s="288"/>
      <c r="BF108" s="288"/>
      <c r="BG108" s="288"/>
      <c r="BH108" s="288"/>
    </row>
    <row r="109" spans="1:60" s="289" customFormat="1">
      <c r="A109" s="294">
        <v>4</v>
      </c>
      <c r="B109" s="182" t="s">
        <v>232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  <c r="AF109" s="288"/>
      <c r="AG109" s="288"/>
      <c r="AH109" s="288"/>
      <c r="AI109" s="288"/>
      <c r="AJ109" s="288"/>
      <c r="AK109" s="288"/>
      <c r="AL109" s="288"/>
      <c r="AM109" s="288"/>
      <c r="AN109" s="288"/>
      <c r="AO109" s="288"/>
      <c r="AP109" s="288"/>
      <c r="AQ109" s="288"/>
      <c r="AR109" s="288"/>
      <c r="AS109" s="288"/>
      <c r="AT109" s="288"/>
      <c r="AU109" s="288"/>
      <c r="AV109" s="288"/>
      <c r="AW109" s="288"/>
      <c r="AX109" s="288"/>
      <c r="AY109" s="288"/>
      <c r="AZ109" s="288"/>
      <c r="BA109" s="288"/>
      <c r="BB109" s="288"/>
      <c r="BC109" s="288"/>
      <c r="BD109" s="288"/>
      <c r="BE109" s="288"/>
      <c r="BF109" s="288"/>
      <c r="BG109" s="288"/>
      <c r="BH109" s="288"/>
    </row>
    <row r="110" spans="1:60" s="289" customFormat="1">
      <c r="A110" s="294">
        <v>5</v>
      </c>
      <c r="B110" s="182" t="s">
        <v>233</v>
      </c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288"/>
      <c r="V110" s="288"/>
      <c r="W110" s="288"/>
      <c r="X110" s="288"/>
      <c r="Y110" s="288"/>
      <c r="Z110" s="288"/>
      <c r="AA110" s="288"/>
      <c r="AB110" s="288"/>
      <c r="AC110" s="288"/>
      <c r="AD110" s="288"/>
      <c r="AE110" s="288"/>
      <c r="AF110" s="288"/>
      <c r="AG110" s="288"/>
      <c r="AH110" s="288"/>
      <c r="AI110" s="288"/>
      <c r="AJ110" s="288"/>
      <c r="AK110" s="288"/>
      <c r="AL110" s="288"/>
      <c r="AM110" s="288"/>
      <c r="AN110" s="288"/>
      <c r="AO110" s="288"/>
      <c r="AP110" s="288"/>
      <c r="AQ110" s="288"/>
      <c r="AR110" s="288"/>
      <c r="AS110" s="288"/>
      <c r="AT110" s="288"/>
      <c r="AU110" s="288"/>
      <c r="AV110" s="288"/>
      <c r="AW110" s="288"/>
      <c r="AX110" s="288"/>
      <c r="AY110" s="288"/>
      <c r="AZ110" s="288"/>
      <c r="BA110" s="288"/>
      <c r="BB110" s="288"/>
      <c r="BC110" s="288"/>
      <c r="BD110" s="288"/>
      <c r="BE110" s="288"/>
      <c r="BF110" s="288"/>
      <c r="BG110" s="288"/>
      <c r="BH110" s="288"/>
    </row>
    <row r="111" spans="1:60" s="289" customFormat="1">
      <c r="A111" s="294">
        <v>6</v>
      </c>
      <c r="B111" s="182" t="s">
        <v>234</v>
      </c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288"/>
      <c r="V111" s="288"/>
      <c r="W111" s="288"/>
      <c r="X111" s="288"/>
      <c r="Y111" s="288"/>
      <c r="Z111" s="288"/>
      <c r="AA111" s="288"/>
      <c r="AB111" s="288"/>
      <c r="AC111" s="288"/>
      <c r="AD111" s="288"/>
      <c r="AE111" s="288"/>
      <c r="AF111" s="288"/>
      <c r="AG111" s="288"/>
      <c r="AH111" s="288"/>
      <c r="AI111" s="288"/>
      <c r="AJ111" s="288"/>
      <c r="AK111" s="288"/>
      <c r="AL111" s="288"/>
      <c r="AM111" s="288"/>
      <c r="AN111" s="288"/>
      <c r="AO111" s="288"/>
      <c r="AP111" s="288"/>
      <c r="AQ111" s="288"/>
      <c r="AR111" s="288"/>
      <c r="AS111" s="288"/>
      <c r="AT111" s="288"/>
      <c r="AU111" s="288"/>
      <c r="AV111" s="288"/>
      <c r="AW111" s="288"/>
      <c r="AX111" s="288"/>
      <c r="AY111" s="288"/>
      <c r="AZ111" s="288"/>
      <c r="BA111" s="288"/>
      <c r="BB111" s="288"/>
      <c r="BC111" s="288"/>
      <c r="BD111" s="288"/>
      <c r="BE111" s="288"/>
      <c r="BF111" s="288"/>
      <c r="BG111" s="288"/>
      <c r="BH111" s="288"/>
    </row>
    <row r="112" spans="1:60" s="289" customFormat="1">
      <c r="A112" s="294">
        <v>7</v>
      </c>
      <c r="B112" s="182" t="s">
        <v>235</v>
      </c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288"/>
      <c r="V112" s="288"/>
      <c r="W112" s="288"/>
      <c r="X112" s="288"/>
      <c r="Y112" s="288"/>
      <c r="Z112" s="288"/>
      <c r="AA112" s="288"/>
      <c r="AB112" s="288"/>
      <c r="AC112" s="288"/>
      <c r="AD112" s="288"/>
      <c r="AE112" s="288"/>
      <c r="AF112" s="288"/>
      <c r="AG112" s="288"/>
      <c r="AH112" s="288"/>
      <c r="AI112" s="288"/>
      <c r="AJ112" s="288"/>
      <c r="AK112" s="288"/>
      <c r="AL112" s="288"/>
      <c r="AM112" s="288"/>
      <c r="AN112" s="288"/>
      <c r="AO112" s="288"/>
      <c r="AP112" s="288"/>
      <c r="AQ112" s="288"/>
      <c r="AR112" s="288"/>
      <c r="AS112" s="288"/>
      <c r="AT112" s="288"/>
      <c r="AU112" s="288"/>
      <c r="AV112" s="288"/>
      <c r="AW112" s="288"/>
      <c r="AX112" s="288"/>
      <c r="AY112" s="288"/>
      <c r="AZ112" s="288"/>
      <c r="BA112" s="288"/>
      <c r="BB112" s="288"/>
      <c r="BC112" s="288"/>
      <c r="BD112" s="288"/>
      <c r="BE112" s="288"/>
      <c r="BF112" s="288"/>
      <c r="BG112" s="288"/>
      <c r="BH112" s="288"/>
    </row>
    <row r="113" spans="1:60" s="289" customFormat="1">
      <c r="A113" s="294">
        <v>8</v>
      </c>
      <c r="B113" s="182" t="s">
        <v>236</v>
      </c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288"/>
      <c r="V113" s="288"/>
      <c r="W113" s="288"/>
      <c r="X113" s="288"/>
      <c r="Y113" s="288"/>
      <c r="Z113" s="288"/>
      <c r="AA113" s="288"/>
      <c r="AB113" s="288"/>
      <c r="AC113" s="288"/>
      <c r="AD113" s="288"/>
      <c r="AE113" s="288"/>
      <c r="AF113" s="288"/>
      <c r="AG113" s="288"/>
      <c r="AH113" s="288"/>
      <c r="AI113" s="288"/>
      <c r="AJ113" s="288"/>
      <c r="AK113" s="288"/>
      <c r="AL113" s="288"/>
      <c r="AM113" s="288"/>
      <c r="AN113" s="288"/>
      <c r="AO113" s="288"/>
      <c r="AP113" s="288"/>
      <c r="AQ113" s="288"/>
      <c r="AR113" s="288"/>
      <c r="AS113" s="288"/>
      <c r="AT113" s="288"/>
      <c r="AU113" s="288"/>
      <c r="AV113" s="288"/>
      <c r="AW113" s="288"/>
      <c r="AX113" s="288"/>
      <c r="AY113" s="288"/>
      <c r="AZ113" s="288"/>
      <c r="BA113" s="288"/>
      <c r="BB113" s="288"/>
      <c r="BC113" s="288"/>
      <c r="BD113" s="288"/>
      <c r="BE113" s="288"/>
      <c r="BF113" s="288"/>
      <c r="BG113" s="288"/>
      <c r="BH113" s="288"/>
    </row>
    <row r="114" spans="1:60" s="289" customFormat="1" ht="25.5">
      <c r="A114" s="295" t="s">
        <v>135</v>
      </c>
      <c r="B114" s="278" t="s">
        <v>237</v>
      </c>
      <c r="C114" s="37">
        <f>C104+C105</f>
        <v>0</v>
      </c>
      <c r="D114" s="37">
        <f>D104+D105</f>
        <v>0</v>
      </c>
      <c r="E114" s="37">
        <f t="shared" ref="E114:T114" si="49">E104+E105</f>
        <v>0</v>
      </c>
      <c r="F114" s="37">
        <f t="shared" si="49"/>
        <v>0</v>
      </c>
      <c r="G114" s="37">
        <f t="shared" si="49"/>
        <v>0</v>
      </c>
      <c r="H114" s="37">
        <f t="shared" si="49"/>
        <v>0</v>
      </c>
      <c r="I114" s="37">
        <f t="shared" si="49"/>
        <v>0</v>
      </c>
      <c r="J114" s="37">
        <f t="shared" si="49"/>
        <v>0</v>
      </c>
      <c r="K114" s="37">
        <f t="shared" si="49"/>
        <v>0</v>
      </c>
      <c r="L114" s="37">
        <f t="shared" si="49"/>
        <v>0</v>
      </c>
      <c r="M114" s="37">
        <f t="shared" si="49"/>
        <v>0</v>
      </c>
      <c r="N114" s="37">
        <f t="shared" si="49"/>
        <v>0</v>
      </c>
      <c r="O114" s="37">
        <f t="shared" si="49"/>
        <v>0</v>
      </c>
      <c r="P114" s="37">
        <f t="shared" si="49"/>
        <v>0</v>
      </c>
      <c r="Q114" s="37">
        <f t="shared" si="49"/>
        <v>0</v>
      </c>
      <c r="R114" s="37">
        <f t="shared" si="49"/>
        <v>0</v>
      </c>
      <c r="S114" s="37">
        <f t="shared" si="49"/>
        <v>0</v>
      </c>
      <c r="T114" s="37">
        <f t="shared" si="49"/>
        <v>0</v>
      </c>
      <c r="U114" s="288"/>
      <c r="V114" s="288"/>
      <c r="W114" s="288"/>
      <c r="X114" s="288"/>
      <c r="Y114" s="288"/>
      <c r="Z114" s="288"/>
      <c r="AA114" s="288"/>
      <c r="AB114" s="288"/>
      <c r="AC114" s="288"/>
      <c r="AD114" s="288"/>
      <c r="AE114" s="288"/>
      <c r="AF114" s="288"/>
      <c r="AG114" s="288"/>
      <c r="AH114" s="288"/>
      <c r="AI114" s="288"/>
      <c r="AJ114" s="288"/>
      <c r="AK114" s="288"/>
      <c r="AL114" s="288"/>
      <c r="AM114" s="288"/>
      <c r="AN114" s="288"/>
      <c r="AO114" s="288"/>
      <c r="AP114" s="288"/>
      <c r="AQ114" s="288"/>
      <c r="AR114" s="288"/>
      <c r="AS114" s="288"/>
      <c r="AT114" s="288"/>
      <c r="AU114" s="288"/>
      <c r="AV114" s="288"/>
      <c r="AW114" s="288"/>
      <c r="AX114" s="288"/>
      <c r="AY114" s="288"/>
      <c r="AZ114" s="288"/>
      <c r="BA114" s="288"/>
      <c r="BB114" s="288"/>
      <c r="BC114" s="288"/>
      <c r="BD114" s="288"/>
      <c r="BE114" s="288"/>
      <c r="BF114" s="288"/>
      <c r="BG114" s="288"/>
      <c r="BH114" s="288"/>
    </row>
    <row r="115" spans="1:60" s="289" customFormat="1" ht="25.5">
      <c r="A115" s="290" t="s">
        <v>56</v>
      </c>
      <c r="B115" s="291" t="s">
        <v>67</v>
      </c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88"/>
      <c r="V115" s="288"/>
      <c r="W115" s="288"/>
      <c r="X115" s="288"/>
      <c r="Y115" s="288"/>
      <c r="Z115" s="288"/>
      <c r="AA115" s="288"/>
      <c r="AB115" s="288"/>
      <c r="AC115" s="288"/>
      <c r="AD115" s="288"/>
      <c r="AE115" s="288"/>
      <c r="AF115" s="288"/>
      <c r="AG115" s="288"/>
      <c r="AH115" s="288"/>
      <c r="AI115" s="288"/>
      <c r="AJ115" s="288"/>
      <c r="AK115" s="288"/>
      <c r="AL115" s="288"/>
      <c r="AM115" s="288"/>
      <c r="AN115" s="288"/>
      <c r="AO115" s="288"/>
      <c r="AP115" s="288"/>
      <c r="AQ115" s="288"/>
      <c r="AR115" s="288"/>
      <c r="AS115" s="288"/>
      <c r="AT115" s="288"/>
      <c r="AU115" s="288"/>
      <c r="AV115" s="288"/>
      <c r="AW115" s="288"/>
      <c r="AX115" s="288"/>
      <c r="AY115" s="288"/>
      <c r="AZ115" s="288"/>
      <c r="BA115" s="288"/>
      <c r="BB115" s="288"/>
      <c r="BC115" s="288"/>
      <c r="BD115" s="288"/>
      <c r="BE115" s="288"/>
      <c r="BF115" s="288"/>
      <c r="BG115" s="288"/>
      <c r="BH115" s="288"/>
    </row>
    <row r="116" spans="1:60" s="289" customFormat="1">
      <c r="A116" s="296"/>
      <c r="B116" s="182" t="s">
        <v>238</v>
      </c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288"/>
      <c r="V116" s="288"/>
      <c r="W116" s="288"/>
      <c r="X116" s="288"/>
      <c r="Y116" s="288"/>
      <c r="Z116" s="288"/>
      <c r="AA116" s="288"/>
      <c r="AB116" s="288"/>
      <c r="AC116" s="288"/>
      <c r="AD116" s="288"/>
      <c r="AE116" s="288"/>
      <c r="AF116" s="288"/>
      <c r="AG116" s="288"/>
      <c r="AH116" s="288"/>
      <c r="AI116" s="288"/>
      <c r="AJ116" s="288"/>
      <c r="AK116" s="288"/>
      <c r="AL116" s="288"/>
      <c r="AM116" s="288"/>
      <c r="AN116" s="288"/>
      <c r="AO116" s="288"/>
      <c r="AP116" s="288"/>
      <c r="AQ116" s="288"/>
      <c r="AR116" s="288"/>
      <c r="AS116" s="288"/>
      <c r="AT116" s="288"/>
      <c r="AU116" s="288"/>
      <c r="AV116" s="288"/>
      <c r="AW116" s="288"/>
      <c r="AX116" s="288"/>
      <c r="AY116" s="288"/>
      <c r="AZ116" s="288"/>
      <c r="BA116" s="288"/>
      <c r="BB116" s="288"/>
      <c r="BC116" s="288"/>
      <c r="BD116" s="288"/>
      <c r="BE116" s="288"/>
      <c r="BF116" s="288"/>
      <c r="BG116" s="288"/>
      <c r="BH116" s="288"/>
    </row>
    <row r="117" spans="1:60" s="289" customFormat="1">
      <c r="A117" s="296"/>
      <c r="B117" s="182" t="s">
        <v>239</v>
      </c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288"/>
      <c r="V117" s="288"/>
      <c r="W117" s="288"/>
      <c r="X117" s="288"/>
      <c r="Y117" s="288"/>
      <c r="Z117" s="288"/>
      <c r="AA117" s="288"/>
      <c r="AB117" s="288"/>
      <c r="AC117" s="288"/>
      <c r="AD117" s="288"/>
      <c r="AE117" s="288"/>
      <c r="AF117" s="288"/>
      <c r="AG117" s="288"/>
      <c r="AH117" s="288"/>
      <c r="AI117" s="288"/>
      <c r="AJ117" s="288"/>
      <c r="AK117" s="288"/>
      <c r="AL117" s="288"/>
      <c r="AM117" s="288"/>
      <c r="AN117" s="288"/>
      <c r="AO117" s="288"/>
      <c r="AP117" s="288"/>
      <c r="AQ117" s="288"/>
      <c r="AR117" s="288"/>
      <c r="AS117" s="288"/>
      <c r="AT117" s="288"/>
      <c r="AU117" s="288"/>
      <c r="AV117" s="288"/>
      <c r="AW117" s="288"/>
      <c r="AX117" s="288"/>
      <c r="AY117" s="288"/>
      <c r="AZ117" s="288"/>
      <c r="BA117" s="288"/>
      <c r="BB117" s="288"/>
      <c r="BC117" s="288"/>
      <c r="BD117" s="288"/>
      <c r="BE117" s="288"/>
      <c r="BF117" s="288"/>
      <c r="BG117" s="288"/>
      <c r="BH117" s="288"/>
    </row>
    <row r="118" spans="1:60" s="289" customFormat="1" ht="25.5">
      <c r="A118" s="295" t="s">
        <v>135</v>
      </c>
      <c r="B118" s="278" t="s">
        <v>240</v>
      </c>
      <c r="C118" s="37">
        <f>C116-C117</f>
        <v>0</v>
      </c>
      <c r="D118" s="37">
        <f>D116-D117</f>
        <v>0</v>
      </c>
      <c r="E118" s="37">
        <f t="shared" ref="E118:T118" si="50">E116-E117</f>
        <v>0</v>
      </c>
      <c r="F118" s="37">
        <f t="shared" si="50"/>
        <v>0</v>
      </c>
      <c r="G118" s="37">
        <f t="shared" si="50"/>
        <v>0</v>
      </c>
      <c r="H118" s="37">
        <f t="shared" si="50"/>
        <v>0</v>
      </c>
      <c r="I118" s="37">
        <f t="shared" si="50"/>
        <v>0</v>
      </c>
      <c r="J118" s="37">
        <f t="shared" si="50"/>
        <v>0</v>
      </c>
      <c r="K118" s="37">
        <f t="shared" si="50"/>
        <v>0</v>
      </c>
      <c r="L118" s="37">
        <f t="shared" si="50"/>
        <v>0</v>
      </c>
      <c r="M118" s="37">
        <f t="shared" si="50"/>
        <v>0</v>
      </c>
      <c r="N118" s="37">
        <f t="shared" si="50"/>
        <v>0</v>
      </c>
      <c r="O118" s="37">
        <f t="shared" si="50"/>
        <v>0</v>
      </c>
      <c r="P118" s="37">
        <f t="shared" si="50"/>
        <v>0</v>
      </c>
      <c r="Q118" s="37">
        <f t="shared" si="50"/>
        <v>0</v>
      </c>
      <c r="R118" s="37">
        <f t="shared" si="50"/>
        <v>0</v>
      </c>
      <c r="S118" s="37">
        <f t="shared" si="50"/>
        <v>0</v>
      </c>
      <c r="T118" s="37">
        <f t="shared" si="50"/>
        <v>0</v>
      </c>
      <c r="U118" s="288"/>
      <c r="V118" s="288"/>
      <c r="W118" s="288"/>
      <c r="X118" s="288"/>
      <c r="Y118" s="288"/>
      <c r="Z118" s="288"/>
      <c r="AA118" s="288"/>
      <c r="AB118" s="288"/>
      <c r="AC118" s="288"/>
      <c r="AD118" s="288"/>
      <c r="AE118" s="288"/>
      <c r="AF118" s="288"/>
      <c r="AG118" s="288"/>
      <c r="AH118" s="288"/>
      <c r="AI118" s="288"/>
      <c r="AJ118" s="288"/>
      <c r="AK118" s="288"/>
      <c r="AL118" s="288"/>
      <c r="AM118" s="288"/>
      <c r="AN118" s="288"/>
      <c r="AO118" s="288"/>
      <c r="AP118" s="288"/>
      <c r="AQ118" s="288"/>
      <c r="AR118" s="288"/>
      <c r="AS118" s="288"/>
      <c r="AT118" s="288"/>
      <c r="AU118" s="288"/>
      <c r="AV118" s="288"/>
      <c r="AW118" s="288"/>
      <c r="AX118" s="288"/>
      <c r="AY118" s="288"/>
      <c r="AZ118" s="288"/>
      <c r="BA118" s="288"/>
      <c r="BB118" s="288"/>
      <c r="BC118" s="288"/>
      <c r="BD118" s="288"/>
      <c r="BE118" s="288"/>
      <c r="BF118" s="288"/>
      <c r="BG118" s="288"/>
      <c r="BH118" s="288"/>
    </row>
    <row r="119" spans="1:60" s="289" customFormat="1" ht="25.5">
      <c r="A119" s="290" t="s">
        <v>57</v>
      </c>
      <c r="B119" s="291" t="s">
        <v>68</v>
      </c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88"/>
      <c r="V119" s="288"/>
      <c r="W119" s="288"/>
      <c r="X119" s="288"/>
      <c r="Y119" s="288"/>
      <c r="Z119" s="288"/>
      <c r="AA119" s="288"/>
      <c r="AB119" s="288"/>
      <c r="AC119" s="288"/>
      <c r="AD119" s="288"/>
      <c r="AE119" s="288"/>
      <c r="AF119" s="288"/>
      <c r="AG119" s="288"/>
      <c r="AH119" s="288"/>
      <c r="AI119" s="288"/>
      <c r="AJ119" s="288"/>
      <c r="AK119" s="288"/>
      <c r="AL119" s="288"/>
      <c r="AM119" s="288"/>
      <c r="AN119" s="288"/>
      <c r="AO119" s="288"/>
      <c r="AP119" s="288"/>
      <c r="AQ119" s="288"/>
      <c r="AR119" s="288"/>
      <c r="AS119" s="288"/>
      <c r="AT119" s="288"/>
      <c r="AU119" s="288"/>
      <c r="AV119" s="288"/>
      <c r="AW119" s="288"/>
      <c r="AX119" s="288"/>
      <c r="AY119" s="288"/>
      <c r="AZ119" s="288"/>
      <c r="BA119" s="288"/>
      <c r="BB119" s="288"/>
      <c r="BC119" s="288"/>
      <c r="BD119" s="288"/>
      <c r="BE119" s="288"/>
      <c r="BF119" s="288"/>
      <c r="BG119" s="288"/>
      <c r="BH119" s="288"/>
    </row>
    <row r="120" spans="1:60" s="289" customFormat="1">
      <c r="A120" s="297"/>
      <c r="B120" s="298" t="s">
        <v>238</v>
      </c>
      <c r="C120" s="391">
        <f>SUM(C121:C126)</f>
        <v>0</v>
      </c>
      <c r="D120" s="391">
        <f t="shared" ref="D120:T120" si="51">SUM(D121:D126)</f>
        <v>0</v>
      </c>
      <c r="E120" s="391">
        <f t="shared" si="51"/>
        <v>0</v>
      </c>
      <c r="F120" s="391">
        <f t="shared" si="51"/>
        <v>0</v>
      </c>
      <c r="G120" s="391">
        <f t="shared" si="51"/>
        <v>0</v>
      </c>
      <c r="H120" s="391">
        <f t="shared" si="51"/>
        <v>0</v>
      </c>
      <c r="I120" s="391">
        <f t="shared" si="51"/>
        <v>0</v>
      </c>
      <c r="J120" s="391">
        <f t="shared" si="51"/>
        <v>0</v>
      </c>
      <c r="K120" s="391">
        <f t="shared" si="51"/>
        <v>0</v>
      </c>
      <c r="L120" s="391">
        <f t="shared" si="51"/>
        <v>0</v>
      </c>
      <c r="M120" s="391">
        <f t="shared" si="51"/>
        <v>0</v>
      </c>
      <c r="N120" s="391">
        <f t="shared" si="51"/>
        <v>0</v>
      </c>
      <c r="O120" s="391">
        <f t="shared" si="51"/>
        <v>0</v>
      </c>
      <c r="P120" s="391">
        <f t="shared" si="51"/>
        <v>0</v>
      </c>
      <c r="Q120" s="391">
        <f t="shared" si="51"/>
        <v>0</v>
      </c>
      <c r="R120" s="391">
        <f t="shared" si="51"/>
        <v>0</v>
      </c>
      <c r="S120" s="391">
        <f t="shared" si="51"/>
        <v>0</v>
      </c>
      <c r="T120" s="391">
        <f t="shared" si="51"/>
        <v>0</v>
      </c>
      <c r="U120" s="288"/>
      <c r="V120" s="288"/>
      <c r="W120" s="288"/>
      <c r="X120" s="288"/>
      <c r="Y120" s="288"/>
      <c r="Z120" s="288"/>
      <c r="AA120" s="288"/>
      <c r="AB120" s="288"/>
      <c r="AC120" s="288"/>
      <c r="AD120" s="288"/>
      <c r="AE120" s="288"/>
      <c r="AF120" s="288"/>
      <c r="AG120" s="288"/>
      <c r="AH120" s="288"/>
      <c r="AI120" s="288"/>
      <c r="AJ120" s="288"/>
      <c r="AK120" s="288"/>
      <c r="AL120" s="288"/>
      <c r="AM120" s="288"/>
      <c r="AN120" s="288"/>
      <c r="AO120" s="288"/>
      <c r="AP120" s="288"/>
      <c r="AQ120" s="288"/>
      <c r="AR120" s="288"/>
      <c r="AS120" s="288"/>
      <c r="AT120" s="288"/>
      <c r="AU120" s="288"/>
      <c r="AV120" s="288"/>
      <c r="AW120" s="288"/>
      <c r="AX120" s="288"/>
      <c r="AY120" s="288"/>
      <c r="AZ120" s="288"/>
      <c r="BA120" s="288"/>
      <c r="BB120" s="288"/>
      <c r="BC120" s="288"/>
      <c r="BD120" s="288"/>
      <c r="BE120" s="288"/>
      <c r="BF120" s="288"/>
      <c r="BG120" s="288"/>
      <c r="BH120" s="288"/>
    </row>
    <row r="121" spans="1:60" s="289" customFormat="1" ht="38.25">
      <c r="A121" s="294"/>
      <c r="B121" s="66" t="s">
        <v>241</v>
      </c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88"/>
      <c r="AM121" s="288"/>
      <c r="AN121" s="288"/>
      <c r="AO121" s="288"/>
      <c r="AP121" s="288"/>
      <c r="AQ121" s="288"/>
      <c r="AR121" s="288"/>
      <c r="AS121" s="288"/>
      <c r="AT121" s="288"/>
      <c r="AU121" s="288"/>
      <c r="AV121" s="288"/>
      <c r="AW121" s="288"/>
      <c r="AX121" s="288"/>
      <c r="AY121" s="288"/>
      <c r="AZ121" s="288"/>
      <c r="BA121" s="288"/>
      <c r="BB121" s="288"/>
      <c r="BC121" s="288"/>
      <c r="BD121" s="288"/>
      <c r="BE121" s="288"/>
      <c r="BF121" s="288"/>
      <c r="BG121" s="288"/>
      <c r="BH121" s="288"/>
    </row>
    <row r="122" spans="1:60" s="289" customFormat="1">
      <c r="A122" s="294"/>
      <c r="B122" s="66" t="s">
        <v>242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288"/>
      <c r="AM122" s="288"/>
      <c r="AN122" s="288"/>
      <c r="AO122" s="288"/>
      <c r="AP122" s="288"/>
      <c r="AQ122" s="288"/>
      <c r="AR122" s="288"/>
      <c r="AS122" s="288"/>
      <c r="AT122" s="288"/>
      <c r="AU122" s="288"/>
      <c r="AV122" s="288"/>
      <c r="AW122" s="288"/>
      <c r="AX122" s="288"/>
      <c r="AY122" s="288"/>
      <c r="AZ122" s="288"/>
      <c r="BA122" s="288"/>
      <c r="BB122" s="288"/>
      <c r="BC122" s="288"/>
      <c r="BD122" s="288"/>
      <c r="BE122" s="288"/>
      <c r="BF122" s="288"/>
      <c r="BG122" s="288"/>
      <c r="BH122" s="288"/>
    </row>
    <row r="123" spans="1:60" s="289" customFormat="1">
      <c r="A123" s="294"/>
      <c r="B123" s="66" t="s">
        <v>243</v>
      </c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288"/>
      <c r="V123" s="288"/>
      <c r="W123" s="288"/>
      <c r="X123" s="288"/>
      <c r="Y123" s="288"/>
      <c r="Z123" s="288"/>
      <c r="AA123" s="288"/>
      <c r="AB123" s="288"/>
      <c r="AC123" s="288"/>
      <c r="AD123" s="288"/>
      <c r="AE123" s="288"/>
      <c r="AF123" s="288"/>
      <c r="AG123" s="288"/>
      <c r="AH123" s="288"/>
      <c r="AI123" s="288"/>
      <c r="AJ123" s="288"/>
      <c r="AK123" s="288"/>
      <c r="AL123" s="288"/>
      <c r="AM123" s="288"/>
      <c r="AN123" s="288"/>
      <c r="AO123" s="288"/>
      <c r="AP123" s="288"/>
      <c r="AQ123" s="288"/>
      <c r="AR123" s="288"/>
      <c r="AS123" s="288"/>
      <c r="AT123" s="288"/>
      <c r="AU123" s="288"/>
      <c r="AV123" s="288"/>
      <c r="AW123" s="288"/>
      <c r="AX123" s="288"/>
      <c r="AY123" s="288"/>
      <c r="AZ123" s="288"/>
      <c r="BA123" s="288"/>
      <c r="BB123" s="288"/>
      <c r="BC123" s="288"/>
      <c r="BD123" s="288"/>
      <c r="BE123" s="288"/>
      <c r="BF123" s="288"/>
      <c r="BG123" s="288"/>
      <c r="BH123" s="288"/>
    </row>
    <row r="124" spans="1:60" s="289" customFormat="1">
      <c r="A124" s="294"/>
      <c r="B124" s="66" t="s">
        <v>244</v>
      </c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288"/>
      <c r="V124" s="288"/>
      <c r="W124" s="288"/>
      <c r="X124" s="288"/>
      <c r="Y124" s="288"/>
      <c r="Z124" s="288"/>
      <c r="AA124" s="288"/>
      <c r="AB124" s="288"/>
      <c r="AC124" s="288"/>
      <c r="AD124" s="288"/>
      <c r="AE124" s="288"/>
      <c r="AF124" s="288"/>
      <c r="AG124" s="288"/>
      <c r="AH124" s="288"/>
      <c r="AI124" s="288"/>
      <c r="AJ124" s="288"/>
      <c r="AK124" s="288"/>
      <c r="AL124" s="288"/>
      <c r="AM124" s="288"/>
      <c r="AN124" s="288"/>
      <c r="AO124" s="288"/>
      <c r="AP124" s="288"/>
      <c r="AQ124" s="288"/>
      <c r="AR124" s="288"/>
      <c r="AS124" s="288"/>
      <c r="AT124" s="288"/>
      <c r="AU124" s="288"/>
      <c r="AV124" s="288"/>
      <c r="AW124" s="288"/>
      <c r="AX124" s="288"/>
      <c r="AY124" s="288"/>
      <c r="AZ124" s="288"/>
      <c r="BA124" s="288"/>
      <c r="BB124" s="288"/>
      <c r="BC124" s="288"/>
      <c r="BD124" s="288"/>
      <c r="BE124" s="288"/>
      <c r="BF124" s="288"/>
      <c r="BG124" s="288"/>
      <c r="BH124" s="288"/>
    </row>
    <row r="125" spans="1:60" s="289" customFormat="1">
      <c r="A125" s="294"/>
      <c r="B125" s="66" t="s">
        <v>245</v>
      </c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288"/>
      <c r="V125" s="288"/>
      <c r="W125" s="288"/>
      <c r="X125" s="288"/>
      <c r="Y125" s="288"/>
      <c r="Z125" s="288"/>
      <c r="AA125" s="288"/>
      <c r="AB125" s="288"/>
      <c r="AC125" s="288"/>
      <c r="AD125" s="288"/>
      <c r="AE125" s="288"/>
      <c r="AF125" s="288"/>
      <c r="AG125" s="288"/>
      <c r="AH125" s="288"/>
      <c r="AI125" s="288"/>
      <c r="AJ125" s="288"/>
      <c r="AK125" s="288"/>
      <c r="AL125" s="288"/>
      <c r="AM125" s="288"/>
      <c r="AN125" s="288"/>
      <c r="AO125" s="288"/>
      <c r="AP125" s="288"/>
      <c r="AQ125" s="288"/>
      <c r="AR125" s="288"/>
      <c r="AS125" s="288"/>
      <c r="AT125" s="288"/>
      <c r="AU125" s="288"/>
      <c r="AV125" s="288"/>
      <c r="AW125" s="288"/>
      <c r="AX125" s="288"/>
      <c r="AY125" s="288"/>
      <c r="AZ125" s="288"/>
      <c r="BA125" s="288"/>
      <c r="BB125" s="288"/>
      <c r="BC125" s="288"/>
      <c r="BD125" s="288"/>
      <c r="BE125" s="288"/>
      <c r="BF125" s="288"/>
      <c r="BG125" s="288"/>
      <c r="BH125" s="288"/>
    </row>
    <row r="126" spans="1:60" s="289" customFormat="1">
      <c r="A126" s="294"/>
      <c r="B126" s="66" t="s">
        <v>246</v>
      </c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  <c r="AL126" s="288"/>
      <c r="AM126" s="288"/>
      <c r="AN126" s="288"/>
      <c r="AO126" s="288"/>
      <c r="AP126" s="288"/>
      <c r="AQ126" s="288"/>
      <c r="AR126" s="288"/>
      <c r="AS126" s="288"/>
      <c r="AT126" s="288"/>
      <c r="AU126" s="288"/>
      <c r="AV126" s="288"/>
      <c r="AW126" s="288"/>
      <c r="AX126" s="288"/>
      <c r="AY126" s="288"/>
      <c r="AZ126" s="288"/>
      <c r="BA126" s="288"/>
      <c r="BB126" s="288"/>
      <c r="BC126" s="288"/>
      <c r="BD126" s="288"/>
      <c r="BE126" s="288"/>
      <c r="BF126" s="288"/>
      <c r="BG126" s="288"/>
      <c r="BH126" s="288"/>
    </row>
    <row r="127" spans="1:60" s="289" customFormat="1">
      <c r="A127" s="297"/>
      <c r="B127" s="298" t="s">
        <v>239</v>
      </c>
      <c r="C127" s="391">
        <f>SUM(C128:C131)</f>
        <v>0</v>
      </c>
      <c r="D127" s="391">
        <f t="shared" ref="D127:T127" si="52">SUM(D128:D131)</f>
        <v>0</v>
      </c>
      <c r="E127" s="391">
        <f t="shared" si="52"/>
        <v>0</v>
      </c>
      <c r="F127" s="391">
        <f t="shared" si="52"/>
        <v>0</v>
      </c>
      <c r="G127" s="391">
        <f t="shared" si="52"/>
        <v>0</v>
      </c>
      <c r="H127" s="391">
        <f t="shared" si="52"/>
        <v>0</v>
      </c>
      <c r="I127" s="391">
        <f t="shared" si="52"/>
        <v>0</v>
      </c>
      <c r="J127" s="391">
        <f t="shared" si="52"/>
        <v>0</v>
      </c>
      <c r="K127" s="391">
        <f t="shared" si="52"/>
        <v>0</v>
      </c>
      <c r="L127" s="391">
        <f t="shared" si="52"/>
        <v>0</v>
      </c>
      <c r="M127" s="391">
        <f t="shared" si="52"/>
        <v>0</v>
      </c>
      <c r="N127" s="391">
        <f t="shared" si="52"/>
        <v>0</v>
      </c>
      <c r="O127" s="391">
        <f t="shared" si="52"/>
        <v>0</v>
      </c>
      <c r="P127" s="391">
        <f t="shared" si="52"/>
        <v>0</v>
      </c>
      <c r="Q127" s="391">
        <f t="shared" si="52"/>
        <v>0</v>
      </c>
      <c r="R127" s="391">
        <f t="shared" si="52"/>
        <v>0</v>
      </c>
      <c r="S127" s="391">
        <f t="shared" si="52"/>
        <v>0</v>
      </c>
      <c r="T127" s="391">
        <f t="shared" si="52"/>
        <v>0</v>
      </c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8"/>
      <c r="AI127" s="288"/>
      <c r="AJ127" s="288"/>
      <c r="AK127" s="288"/>
      <c r="AL127" s="288"/>
      <c r="AM127" s="288"/>
      <c r="AN127" s="288"/>
      <c r="AO127" s="288"/>
      <c r="AP127" s="288"/>
      <c r="AQ127" s="288"/>
      <c r="AR127" s="288"/>
      <c r="AS127" s="288"/>
      <c r="AT127" s="288"/>
      <c r="AU127" s="288"/>
      <c r="AV127" s="288"/>
      <c r="AW127" s="288"/>
      <c r="AX127" s="288"/>
      <c r="AY127" s="288"/>
      <c r="AZ127" s="288"/>
      <c r="BA127" s="288"/>
      <c r="BB127" s="288"/>
      <c r="BC127" s="288"/>
      <c r="BD127" s="288"/>
      <c r="BE127" s="288"/>
      <c r="BF127" s="288"/>
      <c r="BG127" s="288"/>
      <c r="BH127" s="288"/>
    </row>
    <row r="128" spans="1:60" s="289" customFormat="1">
      <c r="A128" s="294"/>
      <c r="B128" s="66" t="s">
        <v>247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  <c r="AF128" s="288"/>
      <c r="AG128" s="288"/>
      <c r="AH128" s="288"/>
      <c r="AI128" s="288"/>
      <c r="AJ128" s="288"/>
      <c r="AK128" s="288"/>
      <c r="AL128" s="288"/>
      <c r="AM128" s="288"/>
      <c r="AN128" s="288"/>
      <c r="AO128" s="288"/>
      <c r="AP128" s="288"/>
      <c r="AQ128" s="288"/>
      <c r="AR128" s="288"/>
      <c r="AS128" s="288"/>
      <c r="AT128" s="288"/>
      <c r="AU128" s="288"/>
      <c r="AV128" s="288"/>
      <c r="AW128" s="288"/>
      <c r="AX128" s="288"/>
      <c r="AY128" s="288"/>
      <c r="AZ128" s="288"/>
      <c r="BA128" s="288"/>
      <c r="BB128" s="288"/>
      <c r="BC128" s="288"/>
      <c r="BD128" s="288"/>
      <c r="BE128" s="288"/>
      <c r="BF128" s="288"/>
      <c r="BG128" s="288"/>
      <c r="BH128" s="288"/>
    </row>
    <row r="129" spans="1:60" s="289" customFormat="1">
      <c r="A129" s="294"/>
      <c r="B129" s="66" t="s">
        <v>248</v>
      </c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288"/>
      <c r="V129" s="288"/>
      <c r="W129" s="288"/>
      <c r="X129" s="288"/>
      <c r="Y129" s="288"/>
      <c r="Z129" s="288"/>
      <c r="AA129" s="288"/>
      <c r="AB129" s="288"/>
      <c r="AC129" s="288"/>
      <c r="AD129" s="288"/>
      <c r="AE129" s="288"/>
      <c r="AF129" s="288"/>
      <c r="AG129" s="288"/>
      <c r="AH129" s="288"/>
      <c r="AI129" s="288"/>
      <c r="AJ129" s="288"/>
      <c r="AK129" s="288"/>
      <c r="AL129" s="288"/>
      <c r="AM129" s="288"/>
      <c r="AN129" s="288"/>
      <c r="AO129" s="288"/>
      <c r="AP129" s="288"/>
      <c r="AQ129" s="288"/>
      <c r="AR129" s="288"/>
      <c r="AS129" s="288"/>
      <c r="AT129" s="288"/>
      <c r="AU129" s="288"/>
      <c r="AV129" s="288"/>
      <c r="AW129" s="288"/>
      <c r="AX129" s="288"/>
      <c r="AY129" s="288"/>
      <c r="AZ129" s="288"/>
      <c r="BA129" s="288"/>
      <c r="BB129" s="288"/>
      <c r="BC129" s="288"/>
      <c r="BD129" s="288"/>
      <c r="BE129" s="288"/>
      <c r="BF129" s="288"/>
      <c r="BG129" s="288"/>
      <c r="BH129" s="288"/>
    </row>
    <row r="130" spans="1:60" s="289" customFormat="1">
      <c r="A130" s="294"/>
      <c r="B130" s="66" t="s">
        <v>249</v>
      </c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288"/>
      <c r="V130" s="288"/>
      <c r="W130" s="288"/>
      <c r="X130" s="288"/>
      <c r="Y130" s="288"/>
      <c r="Z130" s="288"/>
      <c r="AA130" s="288"/>
      <c r="AB130" s="288"/>
      <c r="AC130" s="288"/>
      <c r="AD130" s="288"/>
      <c r="AE130" s="288"/>
      <c r="AF130" s="288"/>
      <c r="AG130" s="288"/>
      <c r="AH130" s="288"/>
      <c r="AI130" s="288"/>
      <c r="AJ130" s="288"/>
      <c r="AK130" s="288"/>
      <c r="AL130" s="288"/>
      <c r="AM130" s="288"/>
      <c r="AN130" s="288"/>
      <c r="AO130" s="288"/>
      <c r="AP130" s="288"/>
      <c r="AQ130" s="288"/>
      <c r="AR130" s="288"/>
      <c r="AS130" s="288"/>
      <c r="AT130" s="288"/>
      <c r="AU130" s="288"/>
      <c r="AV130" s="288"/>
      <c r="AW130" s="288"/>
      <c r="AX130" s="288"/>
      <c r="AY130" s="288"/>
      <c r="AZ130" s="288"/>
      <c r="BA130" s="288"/>
      <c r="BB130" s="288"/>
      <c r="BC130" s="288"/>
      <c r="BD130" s="288"/>
      <c r="BE130" s="288"/>
      <c r="BF130" s="288"/>
      <c r="BG130" s="288"/>
      <c r="BH130" s="288"/>
    </row>
    <row r="131" spans="1:60" s="289" customFormat="1">
      <c r="A131" s="294"/>
      <c r="B131" s="66" t="s">
        <v>250</v>
      </c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288"/>
      <c r="V131" s="288"/>
      <c r="W131" s="288"/>
      <c r="X131" s="288"/>
      <c r="Y131" s="288"/>
      <c r="Z131" s="288"/>
      <c r="AA131" s="288"/>
      <c r="AB131" s="288"/>
      <c r="AC131" s="288"/>
      <c r="AD131" s="288"/>
      <c r="AE131" s="288"/>
      <c r="AF131" s="288"/>
      <c r="AG131" s="288"/>
      <c r="AH131" s="288"/>
      <c r="AI131" s="288"/>
      <c r="AJ131" s="288"/>
      <c r="AK131" s="288"/>
      <c r="AL131" s="288"/>
      <c r="AM131" s="288"/>
      <c r="AN131" s="288"/>
      <c r="AO131" s="288"/>
      <c r="AP131" s="288"/>
      <c r="AQ131" s="288"/>
      <c r="AR131" s="288"/>
      <c r="AS131" s="288"/>
      <c r="AT131" s="288"/>
      <c r="AU131" s="288"/>
      <c r="AV131" s="288"/>
      <c r="AW131" s="288"/>
      <c r="AX131" s="288"/>
      <c r="AY131" s="288"/>
      <c r="AZ131" s="288"/>
      <c r="BA131" s="288"/>
      <c r="BB131" s="288"/>
      <c r="BC131" s="288"/>
      <c r="BD131" s="288"/>
      <c r="BE131" s="288"/>
      <c r="BF131" s="288"/>
      <c r="BG131" s="288"/>
      <c r="BH131" s="288"/>
    </row>
    <row r="132" spans="1:60" s="289" customFormat="1" ht="25.5">
      <c r="A132" s="295" t="s">
        <v>135</v>
      </c>
      <c r="B132" s="278" t="s">
        <v>251</v>
      </c>
      <c r="C132" s="37">
        <f>C120-C127</f>
        <v>0</v>
      </c>
      <c r="D132" s="37">
        <f>D120-D127</f>
        <v>0</v>
      </c>
      <c r="E132" s="37">
        <f t="shared" ref="E132:T132" si="53">E120-E127</f>
        <v>0</v>
      </c>
      <c r="F132" s="37">
        <f t="shared" si="53"/>
        <v>0</v>
      </c>
      <c r="G132" s="37">
        <f t="shared" si="53"/>
        <v>0</v>
      </c>
      <c r="H132" s="37">
        <f t="shared" si="53"/>
        <v>0</v>
      </c>
      <c r="I132" s="37">
        <f t="shared" si="53"/>
        <v>0</v>
      </c>
      <c r="J132" s="37">
        <f t="shared" si="53"/>
        <v>0</v>
      </c>
      <c r="K132" s="37">
        <f t="shared" si="53"/>
        <v>0</v>
      </c>
      <c r="L132" s="37">
        <f t="shared" si="53"/>
        <v>0</v>
      </c>
      <c r="M132" s="37">
        <f t="shared" si="53"/>
        <v>0</v>
      </c>
      <c r="N132" s="37">
        <f t="shared" si="53"/>
        <v>0</v>
      </c>
      <c r="O132" s="37">
        <f t="shared" si="53"/>
        <v>0</v>
      </c>
      <c r="P132" s="37">
        <f t="shared" si="53"/>
        <v>0</v>
      </c>
      <c r="Q132" s="37">
        <f t="shared" si="53"/>
        <v>0</v>
      </c>
      <c r="R132" s="37">
        <f t="shared" si="53"/>
        <v>0</v>
      </c>
      <c r="S132" s="37">
        <f t="shared" si="53"/>
        <v>0</v>
      </c>
      <c r="T132" s="37">
        <f t="shared" si="53"/>
        <v>0</v>
      </c>
      <c r="U132" s="288"/>
      <c r="V132" s="288"/>
      <c r="W132" s="288"/>
      <c r="X132" s="288"/>
      <c r="Y132" s="288"/>
      <c r="Z132" s="288"/>
      <c r="AA132" s="288"/>
      <c r="AB132" s="288"/>
      <c r="AC132" s="288"/>
      <c r="AD132" s="288"/>
      <c r="AE132" s="288"/>
      <c r="AF132" s="288"/>
      <c r="AG132" s="288"/>
      <c r="AH132" s="288"/>
      <c r="AI132" s="288"/>
      <c r="AJ132" s="288"/>
      <c r="AK132" s="288"/>
      <c r="AL132" s="288"/>
      <c r="AM132" s="288"/>
      <c r="AN132" s="288"/>
      <c r="AO132" s="288"/>
      <c r="AP132" s="288"/>
      <c r="AQ132" s="288"/>
      <c r="AR132" s="288"/>
      <c r="AS132" s="288"/>
      <c r="AT132" s="288"/>
      <c r="AU132" s="288"/>
      <c r="AV132" s="288"/>
      <c r="AW132" s="288"/>
      <c r="AX132" s="288"/>
      <c r="AY132" s="288"/>
      <c r="AZ132" s="288"/>
      <c r="BA132" s="288"/>
      <c r="BB132" s="288"/>
      <c r="BC132" s="288"/>
      <c r="BD132" s="288"/>
      <c r="BE132" s="288"/>
      <c r="BF132" s="288"/>
      <c r="BG132" s="288"/>
      <c r="BH132" s="288"/>
    </row>
    <row r="133" spans="1:60" s="289" customFormat="1">
      <c r="A133" s="297" t="s">
        <v>58</v>
      </c>
      <c r="B133" s="10" t="s">
        <v>69</v>
      </c>
      <c r="C133" s="40">
        <f>C114+C118+C132</f>
        <v>0</v>
      </c>
      <c r="D133" s="40">
        <f t="shared" ref="D133:T133" si="54">D114+D118+D132</f>
        <v>0</v>
      </c>
      <c r="E133" s="40">
        <f t="shared" si="54"/>
        <v>0</v>
      </c>
      <c r="F133" s="40">
        <f t="shared" si="54"/>
        <v>0</v>
      </c>
      <c r="G133" s="40">
        <f t="shared" si="54"/>
        <v>0</v>
      </c>
      <c r="H133" s="40">
        <f t="shared" si="54"/>
        <v>0</v>
      </c>
      <c r="I133" s="40">
        <f t="shared" si="54"/>
        <v>0</v>
      </c>
      <c r="J133" s="40">
        <f t="shared" si="54"/>
        <v>0</v>
      </c>
      <c r="K133" s="40">
        <f t="shared" si="54"/>
        <v>0</v>
      </c>
      <c r="L133" s="40">
        <f t="shared" si="54"/>
        <v>0</v>
      </c>
      <c r="M133" s="40">
        <f t="shared" si="54"/>
        <v>0</v>
      </c>
      <c r="N133" s="40">
        <f t="shared" si="54"/>
        <v>0</v>
      </c>
      <c r="O133" s="40">
        <f t="shared" si="54"/>
        <v>0</v>
      </c>
      <c r="P133" s="40">
        <f t="shared" si="54"/>
        <v>0</v>
      </c>
      <c r="Q133" s="40">
        <f t="shared" si="54"/>
        <v>0</v>
      </c>
      <c r="R133" s="40">
        <f t="shared" si="54"/>
        <v>0</v>
      </c>
      <c r="S133" s="40">
        <f t="shared" si="54"/>
        <v>0</v>
      </c>
      <c r="T133" s="40">
        <f t="shared" si="54"/>
        <v>0</v>
      </c>
      <c r="U133" s="288"/>
      <c r="V133" s="288"/>
      <c r="W133" s="288"/>
      <c r="X133" s="288"/>
      <c r="Y133" s="288"/>
      <c r="Z133" s="288"/>
      <c r="AA133" s="288"/>
      <c r="AB133" s="288"/>
      <c r="AC133" s="288"/>
      <c r="AD133" s="288"/>
      <c r="AE133" s="288"/>
      <c r="AF133" s="288"/>
      <c r="AG133" s="288"/>
      <c r="AH133" s="288"/>
      <c r="AI133" s="288"/>
      <c r="AJ133" s="288"/>
      <c r="AK133" s="288"/>
      <c r="AL133" s="288"/>
      <c r="AM133" s="288"/>
      <c r="AN133" s="288"/>
      <c r="AO133" s="288"/>
      <c r="AP133" s="288"/>
      <c r="AQ133" s="288"/>
      <c r="AR133" s="288"/>
      <c r="AS133" s="288"/>
      <c r="AT133" s="288"/>
      <c r="AU133" s="288"/>
      <c r="AV133" s="288"/>
      <c r="AW133" s="288"/>
      <c r="AX133" s="288"/>
      <c r="AY133" s="288"/>
      <c r="AZ133" s="288"/>
      <c r="BA133" s="288"/>
      <c r="BB133" s="288"/>
      <c r="BC133" s="288"/>
      <c r="BD133" s="288"/>
      <c r="BE133" s="288"/>
      <c r="BF133" s="288"/>
      <c r="BG133" s="288"/>
      <c r="BH133" s="288"/>
    </row>
    <row r="134" spans="1:60" s="289" customFormat="1">
      <c r="A134" s="297" t="s">
        <v>59</v>
      </c>
      <c r="B134" s="10" t="s">
        <v>70</v>
      </c>
      <c r="C134" s="40"/>
      <c r="D134" s="40">
        <f>C135</f>
        <v>0</v>
      </c>
      <c r="E134" s="40">
        <f t="shared" ref="E134:T134" si="55">D135</f>
        <v>0</v>
      </c>
      <c r="F134" s="40">
        <f t="shared" si="55"/>
        <v>0</v>
      </c>
      <c r="G134" s="40">
        <f t="shared" si="55"/>
        <v>0</v>
      </c>
      <c r="H134" s="40">
        <f t="shared" si="55"/>
        <v>0</v>
      </c>
      <c r="I134" s="40">
        <f t="shared" si="55"/>
        <v>0</v>
      </c>
      <c r="J134" s="40">
        <f t="shared" si="55"/>
        <v>0</v>
      </c>
      <c r="K134" s="40">
        <f t="shared" si="55"/>
        <v>0</v>
      </c>
      <c r="L134" s="40">
        <f t="shared" si="55"/>
        <v>0</v>
      </c>
      <c r="M134" s="40">
        <f t="shared" si="55"/>
        <v>0</v>
      </c>
      <c r="N134" s="40">
        <f t="shared" si="55"/>
        <v>0</v>
      </c>
      <c r="O134" s="40">
        <f t="shared" si="55"/>
        <v>0</v>
      </c>
      <c r="P134" s="40">
        <f t="shared" si="55"/>
        <v>0</v>
      </c>
      <c r="Q134" s="40">
        <f t="shared" si="55"/>
        <v>0</v>
      </c>
      <c r="R134" s="40">
        <f t="shared" si="55"/>
        <v>0</v>
      </c>
      <c r="S134" s="40">
        <f t="shared" si="55"/>
        <v>0</v>
      </c>
      <c r="T134" s="40">
        <f t="shared" si="55"/>
        <v>0</v>
      </c>
      <c r="U134" s="288"/>
      <c r="V134" s="288"/>
      <c r="W134" s="288"/>
      <c r="X134" s="288"/>
      <c r="Y134" s="288"/>
      <c r="Z134" s="288"/>
      <c r="AA134" s="288"/>
      <c r="AB134" s="288"/>
      <c r="AC134" s="288"/>
      <c r="AD134" s="288"/>
      <c r="AE134" s="288"/>
      <c r="AF134" s="288"/>
      <c r="AG134" s="288"/>
      <c r="AH134" s="288"/>
      <c r="AI134" s="288"/>
      <c r="AJ134" s="288"/>
      <c r="AK134" s="288"/>
      <c r="AL134" s="288"/>
      <c r="AM134" s="288"/>
      <c r="AN134" s="288"/>
      <c r="AO134" s="288"/>
      <c r="AP134" s="288"/>
      <c r="AQ134" s="288"/>
      <c r="AR134" s="288"/>
      <c r="AS134" s="288"/>
      <c r="AT134" s="288"/>
      <c r="AU134" s="288"/>
      <c r="AV134" s="288"/>
      <c r="AW134" s="288"/>
      <c r="AX134" s="288"/>
      <c r="AY134" s="288"/>
      <c r="AZ134" s="288"/>
      <c r="BA134" s="288"/>
      <c r="BB134" s="288"/>
      <c r="BC134" s="288"/>
      <c r="BD134" s="288"/>
      <c r="BE134" s="288"/>
      <c r="BF134" s="288"/>
      <c r="BG134" s="288"/>
      <c r="BH134" s="288"/>
    </row>
    <row r="135" spans="1:60" s="289" customFormat="1">
      <c r="A135" s="299" t="s">
        <v>60</v>
      </c>
      <c r="B135" s="300" t="s">
        <v>71</v>
      </c>
      <c r="C135" s="301">
        <f>C133+C134</f>
        <v>0</v>
      </c>
      <c r="D135" s="301">
        <f>D133+D134</f>
        <v>0</v>
      </c>
      <c r="E135" s="301">
        <f t="shared" ref="E135:T135" si="56">E133+E134</f>
        <v>0</v>
      </c>
      <c r="F135" s="301">
        <f t="shared" si="56"/>
        <v>0</v>
      </c>
      <c r="G135" s="301">
        <f t="shared" si="56"/>
        <v>0</v>
      </c>
      <c r="H135" s="301">
        <f t="shared" si="56"/>
        <v>0</v>
      </c>
      <c r="I135" s="301">
        <f t="shared" si="56"/>
        <v>0</v>
      </c>
      <c r="J135" s="301">
        <f t="shared" si="56"/>
        <v>0</v>
      </c>
      <c r="K135" s="301">
        <f t="shared" si="56"/>
        <v>0</v>
      </c>
      <c r="L135" s="301">
        <f t="shared" si="56"/>
        <v>0</v>
      </c>
      <c r="M135" s="301">
        <f t="shared" si="56"/>
        <v>0</v>
      </c>
      <c r="N135" s="301">
        <f t="shared" si="56"/>
        <v>0</v>
      </c>
      <c r="O135" s="301">
        <f t="shared" si="56"/>
        <v>0</v>
      </c>
      <c r="P135" s="301">
        <f t="shared" si="56"/>
        <v>0</v>
      </c>
      <c r="Q135" s="301">
        <f t="shared" si="56"/>
        <v>0</v>
      </c>
      <c r="R135" s="301">
        <f t="shared" si="56"/>
        <v>0</v>
      </c>
      <c r="S135" s="301">
        <f t="shared" si="56"/>
        <v>0</v>
      </c>
      <c r="T135" s="301">
        <f t="shared" si="56"/>
        <v>0</v>
      </c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8"/>
      <c r="AO135" s="288"/>
      <c r="AP135" s="288"/>
      <c r="AQ135" s="288"/>
      <c r="AR135" s="288"/>
      <c r="AS135" s="288"/>
      <c r="AT135" s="288"/>
      <c r="AU135" s="288"/>
      <c r="AV135" s="288"/>
      <c r="AW135" s="288"/>
      <c r="AX135" s="288"/>
      <c r="AY135" s="288"/>
      <c r="AZ135" s="288"/>
      <c r="BA135" s="288"/>
      <c r="BB135" s="288"/>
      <c r="BC135" s="288"/>
      <c r="BD135" s="288"/>
      <c r="BE135" s="288"/>
      <c r="BF135" s="288"/>
      <c r="BG135" s="288"/>
      <c r="BH135" s="288"/>
    </row>
    <row r="136" spans="1:60" s="289" customFormat="1">
      <c r="A136" s="302"/>
      <c r="B136" s="286"/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288"/>
      <c r="V136" s="288"/>
      <c r="W136" s="288"/>
      <c r="X136" s="288"/>
      <c r="Y136" s="288"/>
      <c r="Z136" s="288"/>
      <c r="AA136" s="288"/>
      <c r="AB136" s="288"/>
      <c r="AC136" s="288"/>
      <c r="AD136" s="288"/>
      <c r="AE136" s="288"/>
      <c r="AF136" s="288"/>
      <c r="AG136" s="288"/>
      <c r="AH136" s="288"/>
      <c r="AI136" s="288"/>
      <c r="AJ136" s="288"/>
      <c r="AK136" s="288"/>
      <c r="AL136" s="288"/>
      <c r="AM136" s="288"/>
      <c r="AN136" s="288"/>
      <c r="AO136" s="288"/>
      <c r="AP136" s="288"/>
      <c r="AQ136" s="288"/>
      <c r="AR136" s="288"/>
      <c r="AS136" s="288"/>
      <c r="AT136" s="288"/>
      <c r="AU136" s="288"/>
      <c r="AV136" s="288"/>
      <c r="AW136" s="288"/>
      <c r="AX136" s="288"/>
      <c r="AY136" s="288"/>
      <c r="AZ136" s="288"/>
      <c r="BA136" s="288"/>
      <c r="BB136" s="288"/>
      <c r="BC136" s="288"/>
      <c r="BD136" s="288"/>
      <c r="BE136" s="288"/>
      <c r="BF136" s="288"/>
      <c r="BG136" s="288"/>
      <c r="BH136" s="288"/>
    </row>
    <row r="137" spans="1:60" s="289" customFormat="1">
      <c r="A137" s="27" t="s">
        <v>337</v>
      </c>
      <c r="B137" s="27"/>
      <c r="C137" s="30"/>
      <c r="D137" s="30"/>
      <c r="E137" s="30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288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  <c r="AF137" s="288"/>
      <c r="AG137" s="288"/>
      <c r="AH137" s="288"/>
      <c r="AI137" s="288"/>
      <c r="AJ137" s="288"/>
      <c r="AK137" s="288"/>
      <c r="AL137" s="288"/>
      <c r="AM137" s="288"/>
      <c r="AN137" s="288"/>
      <c r="AO137" s="288"/>
      <c r="AP137" s="288"/>
      <c r="AQ137" s="288"/>
      <c r="AR137" s="288"/>
      <c r="AS137" s="288"/>
      <c r="AT137" s="288"/>
      <c r="AU137" s="288"/>
      <c r="AV137" s="288"/>
      <c r="AW137" s="288"/>
      <c r="AX137" s="288"/>
      <c r="AY137" s="288"/>
      <c r="AZ137" s="288"/>
      <c r="BA137" s="288"/>
      <c r="BB137" s="288"/>
      <c r="BC137" s="288"/>
      <c r="BD137" s="288"/>
      <c r="BE137" s="288"/>
      <c r="BF137" s="288"/>
      <c r="BG137" s="288"/>
      <c r="BH137" s="288"/>
    </row>
    <row r="138" spans="1:60" s="289" customFormat="1">
      <c r="A138" s="22"/>
      <c r="B138" s="45"/>
      <c r="C138" s="304"/>
      <c r="D138" s="304"/>
      <c r="E138" s="304"/>
      <c r="F138" s="304"/>
      <c r="G138" s="304"/>
      <c r="H138" s="304"/>
      <c r="I138" s="304"/>
      <c r="J138" s="304"/>
      <c r="K138" s="304"/>
      <c r="L138" s="304"/>
      <c r="M138" s="304"/>
      <c r="N138" s="304"/>
      <c r="O138" s="304"/>
      <c r="P138" s="304"/>
      <c r="Q138" s="304"/>
      <c r="R138" s="304"/>
      <c r="S138" s="304"/>
      <c r="T138" s="304"/>
      <c r="U138" s="288"/>
      <c r="V138" s="288"/>
      <c r="W138" s="288"/>
      <c r="X138" s="288"/>
      <c r="Y138" s="288"/>
      <c r="Z138" s="288"/>
      <c r="AA138" s="288"/>
      <c r="AB138" s="288"/>
      <c r="AC138" s="288"/>
      <c r="AD138" s="288"/>
      <c r="AE138" s="288"/>
      <c r="AF138" s="288"/>
      <c r="AG138" s="288"/>
      <c r="AH138" s="288"/>
      <c r="AI138" s="288"/>
      <c r="AJ138" s="288"/>
      <c r="AK138" s="288"/>
      <c r="AL138" s="288"/>
      <c r="AM138" s="288"/>
      <c r="AN138" s="288"/>
      <c r="AO138" s="288"/>
      <c r="AP138" s="288"/>
      <c r="AQ138" s="288"/>
      <c r="AR138" s="288"/>
      <c r="AS138" s="288"/>
      <c r="AT138" s="288"/>
      <c r="AU138" s="288"/>
      <c r="AV138" s="288"/>
      <c r="AW138" s="288"/>
      <c r="AX138" s="288"/>
      <c r="AY138" s="288"/>
      <c r="AZ138" s="288"/>
      <c r="BA138" s="288"/>
      <c r="BB138" s="288"/>
      <c r="BC138" s="288"/>
      <c r="BD138" s="288"/>
      <c r="BE138" s="288"/>
      <c r="BF138" s="288"/>
      <c r="BG138" s="288"/>
      <c r="BH138" s="288"/>
    </row>
    <row r="139" spans="1:60" s="289" customFormat="1">
      <c r="A139" s="29" t="s">
        <v>28</v>
      </c>
      <c r="B139" s="51" t="s">
        <v>29</v>
      </c>
      <c r="C139" s="33" t="s">
        <v>30</v>
      </c>
      <c r="D139" s="33" t="s">
        <v>30</v>
      </c>
      <c r="E139" s="33" t="s">
        <v>30</v>
      </c>
      <c r="F139" s="33" t="s">
        <v>30</v>
      </c>
      <c r="G139" s="33" t="s">
        <v>30</v>
      </c>
      <c r="H139" s="33" t="s">
        <v>30</v>
      </c>
      <c r="I139" s="33" t="s">
        <v>30</v>
      </c>
      <c r="J139" s="33" t="s">
        <v>30</v>
      </c>
      <c r="K139" s="33" t="s">
        <v>30</v>
      </c>
      <c r="L139" s="33" t="s">
        <v>30</v>
      </c>
      <c r="M139" s="33" t="s">
        <v>30</v>
      </c>
      <c r="N139" s="33" t="s">
        <v>30</v>
      </c>
      <c r="O139" s="33" t="s">
        <v>30</v>
      </c>
      <c r="P139" s="33" t="s">
        <v>30</v>
      </c>
      <c r="Q139" s="33" t="s">
        <v>30</v>
      </c>
      <c r="R139" s="33" t="s">
        <v>30</v>
      </c>
      <c r="S139" s="33" t="s">
        <v>30</v>
      </c>
      <c r="T139" s="33" t="s">
        <v>30</v>
      </c>
      <c r="U139" s="288"/>
      <c r="V139" s="288"/>
      <c r="W139" s="288"/>
      <c r="X139" s="288"/>
      <c r="Y139" s="288"/>
      <c r="Z139" s="288"/>
      <c r="AA139" s="288"/>
      <c r="AB139" s="288"/>
      <c r="AC139" s="288"/>
      <c r="AD139" s="288"/>
      <c r="AE139" s="288"/>
      <c r="AF139" s="288"/>
      <c r="AG139" s="288"/>
      <c r="AH139" s="288"/>
      <c r="AI139" s="288"/>
      <c r="AJ139" s="288"/>
      <c r="AK139" s="288"/>
      <c r="AL139" s="288"/>
      <c r="AM139" s="288"/>
      <c r="AN139" s="288"/>
      <c r="AO139" s="288"/>
      <c r="AP139" s="288"/>
      <c r="AQ139" s="288"/>
      <c r="AR139" s="288"/>
      <c r="AS139" s="288"/>
      <c r="AT139" s="288"/>
      <c r="AU139" s="288"/>
      <c r="AV139" s="288"/>
      <c r="AW139" s="288"/>
      <c r="AX139" s="288"/>
      <c r="AY139" s="288"/>
      <c r="AZ139" s="288"/>
      <c r="BA139" s="288"/>
      <c r="BB139" s="288"/>
      <c r="BC139" s="288"/>
      <c r="BD139" s="288"/>
      <c r="BE139" s="288"/>
      <c r="BF139" s="288"/>
      <c r="BG139" s="288"/>
      <c r="BH139" s="288"/>
    </row>
    <row r="140" spans="1:60" s="289" customFormat="1" ht="25.5">
      <c r="A140" s="290" t="s">
        <v>54</v>
      </c>
      <c r="B140" s="291" t="s">
        <v>66</v>
      </c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88"/>
      <c r="V140" s="288"/>
      <c r="W140" s="288"/>
      <c r="X140" s="288"/>
      <c r="Y140" s="288"/>
      <c r="Z140" s="288"/>
      <c r="AA140" s="288"/>
      <c r="AB140" s="288"/>
      <c r="AC140" s="288"/>
      <c r="AD140" s="288"/>
      <c r="AE140" s="288"/>
      <c r="AF140" s="288"/>
      <c r="AG140" s="288"/>
      <c r="AH140" s="288"/>
      <c r="AI140" s="288"/>
      <c r="AJ140" s="288"/>
      <c r="AK140" s="288"/>
      <c r="AL140" s="288"/>
      <c r="AM140" s="288"/>
      <c r="AN140" s="288"/>
      <c r="AO140" s="288"/>
      <c r="AP140" s="288"/>
      <c r="AQ140" s="288"/>
      <c r="AR140" s="288"/>
      <c r="AS140" s="288"/>
      <c r="AT140" s="288"/>
      <c r="AU140" s="288"/>
      <c r="AV140" s="288"/>
      <c r="AW140" s="288"/>
      <c r="AX140" s="288"/>
      <c r="AY140" s="288"/>
      <c r="AZ140" s="288"/>
      <c r="BA140" s="288"/>
      <c r="BB140" s="288"/>
      <c r="BC140" s="288"/>
      <c r="BD140" s="288"/>
      <c r="BE140" s="288"/>
      <c r="BF140" s="288"/>
      <c r="BG140" s="288"/>
      <c r="BH140" s="288"/>
    </row>
    <row r="141" spans="1:60" s="289" customFormat="1">
      <c r="A141" s="293" t="s">
        <v>55</v>
      </c>
      <c r="B141" s="10" t="s">
        <v>227</v>
      </c>
      <c r="C141" s="38">
        <f>C65</f>
        <v>0</v>
      </c>
      <c r="D141" s="38">
        <f t="shared" ref="D141:T141" si="57">D65</f>
        <v>0</v>
      </c>
      <c r="E141" s="38">
        <f t="shared" si="57"/>
        <v>0</v>
      </c>
      <c r="F141" s="38">
        <f t="shared" si="57"/>
        <v>0</v>
      </c>
      <c r="G141" s="38">
        <f t="shared" si="57"/>
        <v>0</v>
      </c>
      <c r="H141" s="38">
        <f t="shared" si="57"/>
        <v>0</v>
      </c>
      <c r="I141" s="38">
        <f t="shared" si="57"/>
        <v>0</v>
      </c>
      <c r="J141" s="38">
        <f t="shared" si="57"/>
        <v>0</v>
      </c>
      <c r="K141" s="38">
        <f t="shared" si="57"/>
        <v>0</v>
      </c>
      <c r="L141" s="38">
        <f t="shared" si="57"/>
        <v>0</v>
      </c>
      <c r="M141" s="38">
        <f t="shared" si="57"/>
        <v>0</v>
      </c>
      <c r="N141" s="38">
        <f t="shared" si="57"/>
        <v>0</v>
      </c>
      <c r="O141" s="38">
        <f t="shared" si="57"/>
        <v>0</v>
      </c>
      <c r="P141" s="38">
        <f t="shared" si="57"/>
        <v>0</v>
      </c>
      <c r="Q141" s="38">
        <f t="shared" si="57"/>
        <v>0</v>
      </c>
      <c r="R141" s="38">
        <f t="shared" si="57"/>
        <v>0</v>
      </c>
      <c r="S141" s="38">
        <f t="shared" si="57"/>
        <v>0</v>
      </c>
      <c r="T141" s="38">
        <f t="shared" si="57"/>
        <v>0</v>
      </c>
      <c r="U141" s="288"/>
      <c r="V141" s="288"/>
      <c r="W141" s="288"/>
      <c r="X141" s="288"/>
      <c r="Y141" s="288"/>
      <c r="Z141" s="288"/>
      <c r="AA141" s="288"/>
      <c r="AB141" s="288"/>
      <c r="AC141" s="288"/>
      <c r="AD141" s="288"/>
      <c r="AE141" s="288"/>
      <c r="AF141" s="288"/>
      <c r="AG141" s="288"/>
      <c r="AH141" s="288"/>
      <c r="AI141" s="288"/>
      <c r="AJ141" s="288"/>
      <c r="AK141" s="288"/>
      <c r="AL141" s="288"/>
      <c r="AM141" s="288"/>
      <c r="AN141" s="288"/>
      <c r="AO141" s="288"/>
      <c r="AP141" s="288"/>
      <c r="AQ141" s="288"/>
      <c r="AR141" s="288"/>
      <c r="AS141" s="288"/>
      <c r="AT141" s="288"/>
      <c r="AU141" s="288"/>
      <c r="AV141" s="288"/>
      <c r="AW141" s="288"/>
      <c r="AX141" s="288"/>
      <c r="AY141" s="288"/>
      <c r="AZ141" s="288"/>
      <c r="BA141" s="288"/>
      <c r="BB141" s="288"/>
      <c r="BC141" s="288"/>
      <c r="BD141" s="288"/>
      <c r="BE141" s="288"/>
      <c r="BF141" s="288"/>
      <c r="BG141" s="288"/>
      <c r="BH141" s="288"/>
    </row>
    <row r="142" spans="1:60" s="289" customFormat="1">
      <c r="A142" s="293" t="s">
        <v>124</v>
      </c>
      <c r="B142" s="10" t="s">
        <v>228</v>
      </c>
      <c r="C142" s="38">
        <f>SUM(C143:C150)</f>
        <v>0</v>
      </c>
      <c r="D142" s="38">
        <f t="shared" ref="D142:T142" si="58">SUM(D143:D150)</f>
        <v>0</v>
      </c>
      <c r="E142" s="38">
        <f t="shared" si="58"/>
        <v>0</v>
      </c>
      <c r="F142" s="38">
        <f t="shared" si="58"/>
        <v>0</v>
      </c>
      <c r="G142" s="38">
        <f t="shared" si="58"/>
        <v>0</v>
      </c>
      <c r="H142" s="38">
        <f t="shared" si="58"/>
        <v>0</v>
      </c>
      <c r="I142" s="38">
        <f t="shared" si="58"/>
        <v>0</v>
      </c>
      <c r="J142" s="38">
        <f t="shared" si="58"/>
        <v>0</v>
      </c>
      <c r="K142" s="38">
        <f t="shared" si="58"/>
        <v>0</v>
      </c>
      <c r="L142" s="38">
        <f t="shared" si="58"/>
        <v>0</v>
      </c>
      <c r="M142" s="38">
        <f t="shared" si="58"/>
        <v>0</v>
      </c>
      <c r="N142" s="38">
        <f t="shared" si="58"/>
        <v>0</v>
      </c>
      <c r="O142" s="38">
        <f t="shared" si="58"/>
        <v>0</v>
      </c>
      <c r="P142" s="38">
        <f t="shared" si="58"/>
        <v>0</v>
      </c>
      <c r="Q142" s="38">
        <f t="shared" si="58"/>
        <v>0</v>
      </c>
      <c r="R142" s="38">
        <f t="shared" si="58"/>
        <v>0</v>
      </c>
      <c r="S142" s="38">
        <f t="shared" si="58"/>
        <v>0</v>
      </c>
      <c r="T142" s="38">
        <f t="shared" si="58"/>
        <v>0</v>
      </c>
      <c r="U142" s="288"/>
      <c r="V142" s="288"/>
      <c r="W142" s="288"/>
      <c r="X142" s="288"/>
      <c r="Y142" s="288"/>
      <c r="Z142" s="288"/>
      <c r="AA142" s="288"/>
      <c r="AB142" s="288"/>
      <c r="AC142" s="288"/>
      <c r="AD142" s="288"/>
      <c r="AE142" s="288"/>
      <c r="AF142" s="288"/>
      <c r="AG142" s="288"/>
      <c r="AH142" s="288"/>
      <c r="AI142" s="288"/>
      <c r="AJ142" s="288"/>
      <c r="AK142" s="288"/>
      <c r="AL142" s="288"/>
      <c r="AM142" s="288"/>
      <c r="AN142" s="288"/>
      <c r="AO142" s="288"/>
      <c r="AP142" s="288"/>
      <c r="AQ142" s="288"/>
      <c r="AR142" s="288"/>
      <c r="AS142" s="288"/>
      <c r="AT142" s="288"/>
      <c r="AU142" s="288"/>
      <c r="AV142" s="288"/>
      <c r="AW142" s="288"/>
      <c r="AX142" s="288"/>
      <c r="AY142" s="288"/>
      <c r="AZ142" s="288"/>
      <c r="BA142" s="288"/>
      <c r="BB142" s="288"/>
      <c r="BC142" s="288"/>
      <c r="BD142" s="288"/>
      <c r="BE142" s="288"/>
      <c r="BF142" s="288"/>
      <c r="BG142" s="288"/>
      <c r="BH142" s="288"/>
    </row>
    <row r="143" spans="1:60" s="289" customFormat="1">
      <c r="A143" s="294">
        <v>1</v>
      </c>
      <c r="B143" s="182" t="s">
        <v>229</v>
      </c>
      <c r="C143" s="40">
        <f t="shared" ref="C143:T143" si="59">C43</f>
        <v>0</v>
      </c>
      <c r="D143" s="40">
        <f t="shared" si="59"/>
        <v>0</v>
      </c>
      <c r="E143" s="40">
        <f t="shared" si="59"/>
        <v>0</v>
      </c>
      <c r="F143" s="40">
        <f t="shared" si="59"/>
        <v>0</v>
      </c>
      <c r="G143" s="40">
        <f t="shared" si="59"/>
        <v>0</v>
      </c>
      <c r="H143" s="40">
        <f t="shared" si="59"/>
        <v>0</v>
      </c>
      <c r="I143" s="40">
        <f t="shared" si="59"/>
        <v>0</v>
      </c>
      <c r="J143" s="40">
        <f t="shared" si="59"/>
        <v>0</v>
      </c>
      <c r="K143" s="40">
        <f t="shared" si="59"/>
        <v>0</v>
      </c>
      <c r="L143" s="40">
        <f t="shared" si="59"/>
        <v>0</v>
      </c>
      <c r="M143" s="40">
        <f t="shared" si="59"/>
        <v>0</v>
      </c>
      <c r="N143" s="40">
        <f t="shared" si="59"/>
        <v>0</v>
      </c>
      <c r="O143" s="40">
        <f t="shared" si="59"/>
        <v>0</v>
      </c>
      <c r="P143" s="40">
        <f t="shared" si="59"/>
        <v>0</v>
      </c>
      <c r="Q143" s="40">
        <f t="shared" si="59"/>
        <v>0</v>
      </c>
      <c r="R143" s="40">
        <f t="shared" si="59"/>
        <v>0</v>
      </c>
      <c r="S143" s="40">
        <f t="shared" si="59"/>
        <v>0</v>
      </c>
      <c r="T143" s="40">
        <f t="shared" si="59"/>
        <v>0</v>
      </c>
      <c r="U143" s="288"/>
      <c r="V143" s="288"/>
      <c r="W143" s="288"/>
      <c r="X143" s="288"/>
      <c r="Y143" s="288"/>
      <c r="Z143" s="288"/>
      <c r="AA143" s="288"/>
      <c r="AB143" s="288"/>
      <c r="AC143" s="288"/>
      <c r="AD143" s="288"/>
      <c r="AE143" s="288"/>
      <c r="AF143" s="288"/>
      <c r="AG143" s="288"/>
      <c r="AH143" s="288"/>
      <c r="AI143" s="288"/>
      <c r="AJ143" s="288"/>
      <c r="AK143" s="288"/>
      <c r="AL143" s="288"/>
      <c r="AM143" s="288"/>
      <c r="AN143" s="288"/>
      <c r="AO143" s="288"/>
      <c r="AP143" s="288"/>
      <c r="AQ143" s="288"/>
      <c r="AR143" s="288"/>
      <c r="AS143" s="288"/>
      <c r="AT143" s="288"/>
      <c r="AU143" s="288"/>
      <c r="AV143" s="288"/>
      <c r="AW143" s="288"/>
      <c r="AX143" s="288"/>
      <c r="AY143" s="288"/>
      <c r="AZ143" s="288"/>
      <c r="BA143" s="288"/>
      <c r="BB143" s="288"/>
      <c r="BC143" s="288"/>
      <c r="BD143" s="288"/>
      <c r="BE143" s="288"/>
      <c r="BF143" s="288"/>
      <c r="BG143" s="288"/>
      <c r="BH143" s="288"/>
    </row>
    <row r="144" spans="1:60" s="289" customFormat="1">
      <c r="A144" s="294">
        <v>2</v>
      </c>
      <c r="B144" s="182" t="s">
        <v>230</v>
      </c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288"/>
      <c r="V144" s="288"/>
      <c r="W144" s="288"/>
      <c r="X144" s="288"/>
      <c r="Y144" s="288"/>
      <c r="Z144" s="288"/>
      <c r="AA144" s="288"/>
      <c r="AB144" s="288"/>
      <c r="AC144" s="288"/>
      <c r="AD144" s="288"/>
      <c r="AE144" s="288"/>
      <c r="AF144" s="288"/>
      <c r="AG144" s="288"/>
      <c r="AH144" s="288"/>
      <c r="AI144" s="288"/>
      <c r="AJ144" s="288"/>
      <c r="AK144" s="288"/>
      <c r="AL144" s="288"/>
      <c r="AM144" s="288"/>
      <c r="AN144" s="288"/>
      <c r="AO144" s="288"/>
      <c r="AP144" s="288"/>
      <c r="AQ144" s="288"/>
      <c r="AR144" s="288"/>
      <c r="AS144" s="288"/>
      <c r="AT144" s="288"/>
      <c r="AU144" s="288"/>
      <c r="AV144" s="288"/>
      <c r="AW144" s="288"/>
      <c r="AX144" s="288"/>
      <c r="AY144" s="288"/>
      <c r="AZ144" s="288"/>
      <c r="BA144" s="288"/>
      <c r="BB144" s="288"/>
      <c r="BC144" s="288"/>
      <c r="BD144" s="288"/>
      <c r="BE144" s="288"/>
      <c r="BF144" s="288"/>
      <c r="BG144" s="288"/>
      <c r="BH144" s="288"/>
    </row>
    <row r="145" spans="1:60" s="289" customFormat="1" ht="25.5">
      <c r="A145" s="294">
        <v>3</v>
      </c>
      <c r="B145" s="182" t="s">
        <v>231</v>
      </c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288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  <c r="AF145" s="288"/>
      <c r="AG145" s="288"/>
      <c r="AH145" s="288"/>
      <c r="AI145" s="288"/>
      <c r="AJ145" s="288"/>
      <c r="AK145" s="288"/>
      <c r="AL145" s="288"/>
      <c r="AM145" s="288"/>
      <c r="AN145" s="288"/>
      <c r="AO145" s="288"/>
      <c r="AP145" s="288"/>
      <c r="AQ145" s="288"/>
      <c r="AR145" s="288"/>
      <c r="AS145" s="288"/>
      <c r="AT145" s="288"/>
      <c r="AU145" s="288"/>
      <c r="AV145" s="288"/>
      <c r="AW145" s="288"/>
      <c r="AX145" s="288"/>
      <c r="AY145" s="288"/>
      <c r="AZ145" s="288"/>
      <c r="BA145" s="288"/>
      <c r="BB145" s="288"/>
      <c r="BC145" s="288"/>
      <c r="BD145" s="288"/>
      <c r="BE145" s="288"/>
      <c r="BF145" s="288"/>
      <c r="BG145" s="288"/>
      <c r="BH145" s="288"/>
    </row>
    <row r="146" spans="1:60" s="289" customFormat="1">
      <c r="A146" s="294">
        <v>4</v>
      </c>
      <c r="B146" s="182" t="s">
        <v>232</v>
      </c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  <c r="AP146" s="288"/>
      <c r="AQ146" s="288"/>
      <c r="AR146" s="288"/>
      <c r="AS146" s="288"/>
      <c r="AT146" s="288"/>
      <c r="AU146" s="288"/>
      <c r="AV146" s="288"/>
      <c r="AW146" s="288"/>
      <c r="AX146" s="288"/>
      <c r="AY146" s="288"/>
      <c r="AZ146" s="288"/>
      <c r="BA146" s="288"/>
      <c r="BB146" s="288"/>
      <c r="BC146" s="288"/>
      <c r="BD146" s="288"/>
      <c r="BE146" s="288"/>
      <c r="BF146" s="288"/>
      <c r="BG146" s="288"/>
      <c r="BH146" s="288"/>
    </row>
    <row r="147" spans="1:60" s="289" customFormat="1">
      <c r="A147" s="294">
        <v>5</v>
      </c>
      <c r="B147" s="182" t="s">
        <v>233</v>
      </c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8"/>
      <c r="AH147" s="288"/>
      <c r="AI147" s="288"/>
      <c r="AJ147" s="288"/>
      <c r="AK147" s="288"/>
      <c r="AL147" s="288"/>
      <c r="AM147" s="288"/>
      <c r="AN147" s="288"/>
      <c r="AO147" s="288"/>
      <c r="AP147" s="288"/>
      <c r="AQ147" s="288"/>
      <c r="AR147" s="288"/>
      <c r="AS147" s="288"/>
      <c r="AT147" s="288"/>
      <c r="AU147" s="288"/>
      <c r="AV147" s="288"/>
      <c r="AW147" s="288"/>
      <c r="AX147" s="288"/>
      <c r="AY147" s="288"/>
      <c r="AZ147" s="288"/>
      <c r="BA147" s="288"/>
      <c r="BB147" s="288"/>
      <c r="BC147" s="288"/>
      <c r="BD147" s="288"/>
      <c r="BE147" s="288"/>
      <c r="BF147" s="288"/>
      <c r="BG147" s="288"/>
      <c r="BH147" s="288"/>
    </row>
    <row r="148" spans="1:60" s="289" customFormat="1">
      <c r="A148" s="294">
        <v>6</v>
      </c>
      <c r="B148" s="182" t="s">
        <v>234</v>
      </c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  <c r="AP148" s="288"/>
      <c r="AQ148" s="288"/>
      <c r="AR148" s="288"/>
      <c r="AS148" s="288"/>
      <c r="AT148" s="288"/>
      <c r="AU148" s="288"/>
      <c r="AV148" s="288"/>
      <c r="AW148" s="288"/>
      <c r="AX148" s="288"/>
      <c r="AY148" s="288"/>
      <c r="AZ148" s="288"/>
      <c r="BA148" s="288"/>
      <c r="BB148" s="288"/>
      <c r="BC148" s="288"/>
      <c r="BD148" s="288"/>
      <c r="BE148" s="288"/>
      <c r="BF148" s="288"/>
      <c r="BG148" s="288"/>
      <c r="BH148" s="288"/>
    </row>
    <row r="149" spans="1:60" s="289" customFormat="1">
      <c r="A149" s="294">
        <v>9</v>
      </c>
      <c r="B149" s="182" t="s">
        <v>235</v>
      </c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288"/>
      <c r="V149" s="288"/>
      <c r="W149" s="288"/>
      <c r="X149" s="288"/>
      <c r="Y149" s="288"/>
      <c r="Z149" s="288"/>
      <c r="AA149" s="288"/>
      <c r="AB149" s="288"/>
      <c r="AC149" s="288"/>
      <c r="AD149" s="288"/>
      <c r="AE149" s="288"/>
      <c r="AF149" s="288"/>
      <c r="AG149" s="288"/>
      <c r="AH149" s="288"/>
      <c r="AI149" s="288"/>
      <c r="AJ149" s="288"/>
      <c r="AK149" s="288"/>
      <c r="AL149" s="288"/>
      <c r="AM149" s="288"/>
      <c r="AN149" s="288"/>
      <c r="AO149" s="288"/>
      <c r="AP149" s="288"/>
      <c r="AQ149" s="288"/>
      <c r="AR149" s="288"/>
      <c r="AS149" s="288"/>
      <c r="AT149" s="288"/>
      <c r="AU149" s="288"/>
      <c r="AV149" s="288"/>
      <c r="AW149" s="288"/>
      <c r="AX149" s="288"/>
      <c r="AY149" s="288"/>
      <c r="AZ149" s="288"/>
      <c r="BA149" s="288"/>
      <c r="BB149" s="288"/>
      <c r="BC149" s="288"/>
      <c r="BD149" s="288"/>
      <c r="BE149" s="288"/>
      <c r="BF149" s="288"/>
      <c r="BG149" s="288"/>
      <c r="BH149" s="288"/>
    </row>
    <row r="150" spans="1:60" s="289" customFormat="1">
      <c r="A150" s="294">
        <v>10</v>
      </c>
      <c r="B150" s="182" t="s">
        <v>236</v>
      </c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288"/>
      <c r="V150" s="288"/>
      <c r="W150" s="288"/>
      <c r="X150" s="288"/>
      <c r="Y150" s="288"/>
      <c r="Z150" s="288"/>
      <c r="AA150" s="288"/>
      <c r="AB150" s="288"/>
      <c r="AC150" s="288"/>
      <c r="AD150" s="288"/>
      <c r="AE150" s="288"/>
      <c r="AF150" s="288"/>
      <c r="AG150" s="288"/>
      <c r="AH150" s="288"/>
      <c r="AI150" s="288"/>
      <c r="AJ150" s="288"/>
      <c r="AK150" s="288"/>
      <c r="AL150" s="288"/>
      <c r="AM150" s="288"/>
      <c r="AN150" s="288"/>
      <c r="AO150" s="288"/>
      <c r="AP150" s="288"/>
      <c r="AQ150" s="288"/>
      <c r="AR150" s="288"/>
      <c r="AS150" s="288"/>
      <c r="AT150" s="288"/>
      <c r="AU150" s="288"/>
      <c r="AV150" s="288"/>
      <c r="AW150" s="288"/>
      <c r="AX150" s="288"/>
      <c r="AY150" s="288"/>
      <c r="AZ150" s="288"/>
      <c r="BA150" s="288"/>
      <c r="BB150" s="288"/>
      <c r="BC150" s="288"/>
      <c r="BD150" s="288"/>
      <c r="BE150" s="288"/>
      <c r="BF150" s="288"/>
      <c r="BG150" s="288"/>
      <c r="BH150" s="288"/>
    </row>
    <row r="151" spans="1:60" s="289" customFormat="1" ht="25.5">
      <c r="A151" s="295" t="s">
        <v>135</v>
      </c>
      <c r="B151" s="278" t="s">
        <v>237</v>
      </c>
      <c r="C151" s="37">
        <f>C141+C142</f>
        <v>0</v>
      </c>
      <c r="D151" s="37">
        <f t="shared" ref="D151:T151" si="60">D141+D142</f>
        <v>0</v>
      </c>
      <c r="E151" s="37">
        <f t="shared" si="60"/>
        <v>0</v>
      </c>
      <c r="F151" s="37">
        <f t="shared" si="60"/>
        <v>0</v>
      </c>
      <c r="G151" s="37">
        <f t="shared" si="60"/>
        <v>0</v>
      </c>
      <c r="H151" s="37">
        <f t="shared" si="60"/>
        <v>0</v>
      </c>
      <c r="I151" s="37">
        <f t="shared" si="60"/>
        <v>0</v>
      </c>
      <c r="J151" s="37">
        <f t="shared" si="60"/>
        <v>0</v>
      </c>
      <c r="K151" s="37">
        <f t="shared" si="60"/>
        <v>0</v>
      </c>
      <c r="L151" s="37">
        <f t="shared" si="60"/>
        <v>0</v>
      </c>
      <c r="M151" s="37">
        <f t="shared" si="60"/>
        <v>0</v>
      </c>
      <c r="N151" s="37">
        <f t="shared" si="60"/>
        <v>0</v>
      </c>
      <c r="O151" s="37">
        <f t="shared" si="60"/>
        <v>0</v>
      </c>
      <c r="P151" s="37">
        <f t="shared" si="60"/>
        <v>0</v>
      </c>
      <c r="Q151" s="37">
        <f t="shared" si="60"/>
        <v>0</v>
      </c>
      <c r="R151" s="37">
        <f t="shared" si="60"/>
        <v>0</v>
      </c>
      <c r="S151" s="37">
        <f t="shared" si="60"/>
        <v>0</v>
      </c>
      <c r="T151" s="37">
        <f t="shared" si="60"/>
        <v>0</v>
      </c>
      <c r="U151" s="288"/>
      <c r="V151" s="288"/>
      <c r="W151" s="288"/>
      <c r="X151" s="288"/>
      <c r="Y151" s="288"/>
      <c r="Z151" s="288"/>
      <c r="AA151" s="288"/>
      <c r="AB151" s="288"/>
      <c r="AC151" s="288"/>
      <c r="AD151" s="288"/>
      <c r="AE151" s="288"/>
      <c r="AF151" s="288"/>
      <c r="AG151" s="288"/>
      <c r="AH151" s="288"/>
      <c r="AI151" s="288"/>
      <c r="AJ151" s="288"/>
      <c r="AK151" s="288"/>
      <c r="AL151" s="288"/>
      <c r="AM151" s="288"/>
      <c r="AN151" s="288"/>
      <c r="AO151" s="288"/>
      <c r="AP151" s="288"/>
      <c r="AQ151" s="288"/>
      <c r="AR151" s="288"/>
      <c r="AS151" s="288"/>
      <c r="AT151" s="288"/>
      <c r="AU151" s="288"/>
      <c r="AV151" s="288"/>
      <c r="AW151" s="288"/>
      <c r="AX151" s="288"/>
      <c r="AY151" s="288"/>
      <c r="AZ151" s="288"/>
      <c r="BA151" s="288"/>
      <c r="BB151" s="288"/>
      <c r="BC151" s="288"/>
      <c r="BD151" s="288"/>
      <c r="BE151" s="288"/>
      <c r="BF151" s="288"/>
      <c r="BG151" s="288"/>
      <c r="BH151" s="288"/>
    </row>
    <row r="152" spans="1:60" s="289" customFormat="1" ht="25.5">
      <c r="A152" s="290" t="s">
        <v>56</v>
      </c>
      <c r="B152" s="291" t="s">
        <v>67</v>
      </c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88"/>
      <c r="V152" s="288"/>
      <c r="W152" s="288"/>
      <c r="X152" s="288"/>
      <c r="Y152" s="288"/>
      <c r="Z152" s="288"/>
      <c r="AA152" s="288"/>
      <c r="AB152" s="288"/>
      <c r="AC152" s="288"/>
      <c r="AD152" s="288"/>
      <c r="AE152" s="288"/>
      <c r="AF152" s="288"/>
      <c r="AG152" s="288"/>
      <c r="AH152" s="288"/>
      <c r="AI152" s="288"/>
      <c r="AJ152" s="288"/>
      <c r="AK152" s="288"/>
      <c r="AL152" s="288"/>
      <c r="AM152" s="288"/>
      <c r="AN152" s="288"/>
      <c r="AO152" s="288"/>
      <c r="AP152" s="288"/>
      <c r="AQ152" s="288"/>
      <c r="AR152" s="288"/>
      <c r="AS152" s="288"/>
      <c r="AT152" s="288"/>
      <c r="AU152" s="288"/>
      <c r="AV152" s="288"/>
      <c r="AW152" s="288"/>
      <c r="AX152" s="288"/>
      <c r="AY152" s="288"/>
      <c r="AZ152" s="288"/>
      <c r="BA152" s="288"/>
      <c r="BB152" s="288"/>
      <c r="BC152" s="288"/>
      <c r="BD152" s="288"/>
      <c r="BE152" s="288"/>
      <c r="BF152" s="288"/>
      <c r="BG152" s="288"/>
      <c r="BH152" s="288"/>
    </row>
    <row r="153" spans="1:60" s="289" customFormat="1">
      <c r="A153" s="296"/>
      <c r="B153" s="182" t="s">
        <v>238</v>
      </c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8"/>
      <c r="AE153" s="288"/>
      <c r="AF153" s="288"/>
      <c r="AG153" s="288"/>
      <c r="AH153" s="288"/>
      <c r="AI153" s="288"/>
      <c r="AJ153" s="288"/>
      <c r="AK153" s="288"/>
      <c r="AL153" s="288"/>
      <c r="AM153" s="288"/>
      <c r="AN153" s="288"/>
      <c r="AO153" s="288"/>
      <c r="AP153" s="288"/>
      <c r="AQ153" s="288"/>
      <c r="AR153" s="288"/>
      <c r="AS153" s="288"/>
      <c r="AT153" s="288"/>
      <c r="AU153" s="288"/>
      <c r="AV153" s="288"/>
      <c r="AW153" s="288"/>
      <c r="AX153" s="288"/>
      <c r="AY153" s="288"/>
      <c r="AZ153" s="288"/>
      <c r="BA153" s="288"/>
      <c r="BB153" s="288"/>
      <c r="BC153" s="288"/>
      <c r="BD153" s="288"/>
      <c r="BE153" s="288"/>
      <c r="BF153" s="288"/>
      <c r="BG153" s="288"/>
      <c r="BH153" s="288"/>
    </row>
    <row r="154" spans="1:60" s="289" customFormat="1">
      <c r="A154" s="296"/>
      <c r="B154" s="182" t="s">
        <v>239</v>
      </c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  <c r="AF154" s="288"/>
      <c r="AG154" s="288"/>
      <c r="AH154" s="288"/>
      <c r="AI154" s="288"/>
      <c r="AJ154" s="288"/>
      <c r="AK154" s="288"/>
      <c r="AL154" s="288"/>
      <c r="AM154" s="288"/>
      <c r="AN154" s="288"/>
      <c r="AO154" s="288"/>
      <c r="AP154" s="288"/>
      <c r="AQ154" s="288"/>
      <c r="AR154" s="288"/>
      <c r="AS154" s="288"/>
      <c r="AT154" s="288"/>
      <c r="AU154" s="288"/>
      <c r="AV154" s="288"/>
      <c r="AW154" s="288"/>
      <c r="AX154" s="288"/>
      <c r="AY154" s="288"/>
      <c r="AZ154" s="288"/>
      <c r="BA154" s="288"/>
      <c r="BB154" s="288"/>
      <c r="BC154" s="288"/>
      <c r="BD154" s="288"/>
      <c r="BE154" s="288"/>
      <c r="BF154" s="288"/>
      <c r="BG154" s="288"/>
      <c r="BH154" s="288"/>
    </row>
    <row r="155" spans="1:60" s="289" customFormat="1" ht="25.5">
      <c r="A155" s="295" t="s">
        <v>135</v>
      </c>
      <c r="B155" s="278" t="s">
        <v>240</v>
      </c>
      <c r="C155" s="37">
        <f>C153-C154</f>
        <v>0</v>
      </c>
      <c r="D155" s="37">
        <f t="shared" ref="D155:T155" si="61">D153-D154</f>
        <v>0</v>
      </c>
      <c r="E155" s="37">
        <f t="shared" si="61"/>
        <v>0</v>
      </c>
      <c r="F155" s="37">
        <f t="shared" si="61"/>
        <v>0</v>
      </c>
      <c r="G155" s="37">
        <f t="shared" si="61"/>
        <v>0</v>
      </c>
      <c r="H155" s="37">
        <f t="shared" si="61"/>
        <v>0</v>
      </c>
      <c r="I155" s="37">
        <f t="shared" si="61"/>
        <v>0</v>
      </c>
      <c r="J155" s="37">
        <f t="shared" si="61"/>
        <v>0</v>
      </c>
      <c r="K155" s="37">
        <f t="shared" si="61"/>
        <v>0</v>
      </c>
      <c r="L155" s="37">
        <f t="shared" si="61"/>
        <v>0</v>
      </c>
      <c r="M155" s="37">
        <f t="shared" si="61"/>
        <v>0</v>
      </c>
      <c r="N155" s="37">
        <f t="shared" si="61"/>
        <v>0</v>
      </c>
      <c r="O155" s="37">
        <f t="shared" si="61"/>
        <v>0</v>
      </c>
      <c r="P155" s="37">
        <f t="shared" si="61"/>
        <v>0</v>
      </c>
      <c r="Q155" s="37">
        <f t="shared" si="61"/>
        <v>0</v>
      </c>
      <c r="R155" s="37">
        <f t="shared" si="61"/>
        <v>0</v>
      </c>
      <c r="S155" s="37">
        <f t="shared" si="61"/>
        <v>0</v>
      </c>
      <c r="T155" s="37">
        <f t="shared" si="61"/>
        <v>0</v>
      </c>
      <c r="U155" s="288"/>
      <c r="V155" s="288"/>
      <c r="W155" s="288"/>
      <c r="X155" s="288"/>
      <c r="Y155" s="288"/>
      <c r="Z155" s="288"/>
      <c r="AA155" s="288"/>
      <c r="AB155" s="288"/>
      <c r="AC155" s="288"/>
      <c r="AD155" s="288"/>
      <c r="AE155" s="288"/>
      <c r="AF155" s="288"/>
      <c r="AG155" s="288"/>
      <c r="AH155" s="288"/>
      <c r="AI155" s="288"/>
      <c r="AJ155" s="288"/>
      <c r="AK155" s="288"/>
      <c r="AL155" s="288"/>
      <c r="AM155" s="288"/>
      <c r="AN155" s="288"/>
      <c r="AO155" s="288"/>
      <c r="AP155" s="288"/>
      <c r="AQ155" s="288"/>
      <c r="AR155" s="288"/>
      <c r="AS155" s="288"/>
      <c r="AT155" s="288"/>
      <c r="AU155" s="288"/>
      <c r="AV155" s="288"/>
      <c r="AW155" s="288"/>
      <c r="AX155" s="288"/>
      <c r="AY155" s="288"/>
      <c r="AZ155" s="288"/>
      <c r="BA155" s="288"/>
      <c r="BB155" s="288"/>
      <c r="BC155" s="288"/>
      <c r="BD155" s="288"/>
      <c r="BE155" s="288"/>
      <c r="BF155" s="288"/>
      <c r="BG155" s="288"/>
      <c r="BH155" s="288"/>
    </row>
    <row r="156" spans="1:60" s="289" customFormat="1" ht="25.5">
      <c r="A156" s="290" t="s">
        <v>57</v>
      </c>
      <c r="B156" s="291" t="s">
        <v>68</v>
      </c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88"/>
      <c r="V156" s="288"/>
      <c r="W156" s="288"/>
      <c r="X156" s="288"/>
      <c r="Y156" s="288"/>
      <c r="Z156" s="288"/>
      <c r="AA156" s="288"/>
      <c r="AB156" s="288"/>
      <c r="AC156" s="288"/>
      <c r="AD156" s="288"/>
      <c r="AE156" s="288"/>
      <c r="AF156" s="288"/>
      <c r="AG156" s="288"/>
      <c r="AH156" s="288"/>
      <c r="AI156" s="288"/>
      <c r="AJ156" s="288"/>
      <c r="AK156" s="288"/>
      <c r="AL156" s="288"/>
      <c r="AM156" s="288"/>
      <c r="AN156" s="288"/>
      <c r="AO156" s="288"/>
      <c r="AP156" s="288"/>
      <c r="AQ156" s="288"/>
      <c r="AR156" s="288"/>
      <c r="AS156" s="288"/>
      <c r="AT156" s="288"/>
      <c r="AU156" s="288"/>
      <c r="AV156" s="288"/>
      <c r="AW156" s="288"/>
      <c r="AX156" s="288"/>
      <c r="AY156" s="288"/>
      <c r="AZ156" s="288"/>
      <c r="BA156" s="288"/>
      <c r="BB156" s="288"/>
      <c r="BC156" s="288"/>
      <c r="BD156" s="288"/>
      <c r="BE156" s="288"/>
      <c r="BF156" s="288"/>
      <c r="BG156" s="288"/>
      <c r="BH156" s="288"/>
    </row>
    <row r="157" spans="1:60" s="289" customFormat="1">
      <c r="A157" s="297"/>
      <c r="B157" s="298" t="s">
        <v>238</v>
      </c>
      <c r="C157" s="391">
        <f>SUM(C158:C163)</f>
        <v>0</v>
      </c>
      <c r="D157" s="391">
        <f>SUM(D158:D163)</f>
        <v>0</v>
      </c>
      <c r="E157" s="391">
        <f t="shared" ref="E157:T157" si="62">SUM(E158:E163)</f>
        <v>0</v>
      </c>
      <c r="F157" s="391">
        <f t="shared" si="62"/>
        <v>0</v>
      </c>
      <c r="G157" s="391">
        <f t="shared" si="62"/>
        <v>0</v>
      </c>
      <c r="H157" s="391">
        <f t="shared" si="62"/>
        <v>0</v>
      </c>
      <c r="I157" s="391">
        <f t="shared" si="62"/>
        <v>0</v>
      </c>
      <c r="J157" s="391">
        <f t="shared" si="62"/>
        <v>0</v>
      </c>
      <c r="K157" s="391">
        <f t="shared" si="62"/>
        <v>0</v>
      </c>
      <c r="L157" s="391">
        <f t="shared" si="62"/>
        <v>0</v>
      </c>
      <c r="M157" s="391">
        <f t="shared" si="62"/>
        <v>0</v>
      </c>
      <c r="N157" s="391">
        <f t="shared" si="62"/>
        <v>0</v>
      </c>
      <c r="O157" s="391">
        <f t="shared" si="62"/>
        <v>0</v>
      </c>
      <c r="P157" s="391">
        <f t="shared" si="62"/>
        <v>0</v>
      </c>
      <c r="Q157" s="391">
        <f t="shared" si="62"/>
        <v>0</v>
      </c>
      <c r="R157" s="391">
        <f t="shared" si="62"/>
        <v>0</v>
      </c>
      <c r="S157" s="391">
        <f t="shared" si="62"/>
        <v>0</v>
      </c>
      <c r="T157" s="391">
        <f t="shared" si="62"/>
        <v>0</v>
      </c>
      <c r="U157" s="288"/>
      <c r="V157" s="288"/>
      <c r="W157" s="288"/>
      <c r="X157" s="288"/>
      <c r="Y157" s="288"/>
      <c r="Z157" s="288"/>
      <c r="AA157" s="288"/>
      <c r="AB157" s="288"/>
      <c r="AC157" s="288"/>
      <c r="AD157" s="288"/>
      <c r="AE157" s="288"/>
      <c r="AF157" s="288"/>
      <c r="AG157" s="288"/>
      <c r="AH157" s="288"/>
      <c r="AI157" s="288"/>
      <c r="AJ157" s="288"/>
      <c r="AK157" s="288"/>
      <c r="AL157" s="288"/>
      <c r="AM157" s="288"/>
      <c r="AN157" s="288"/>
      <c r="AO157" s="288"/>
      <c r="AP157" s="288"/>
      <c r="AQ157" s="288"/>
      <c r="AR157" s="288"/>
      <c r="AS157" s="288"/>
      <c r="AT157" s="288"/>
      <c r="AU157" s="288"/>
      <c r="AV157" s="288"/>
      <c r="AW157" s="288"/>
      <c r="AX157" s="288"/>
      <c r="AY157" s="288"/>
      <c r="AZ157" s="288"/>
      <c r="BA157" s="288"/>
      <c r="BB157" s="288"/>
      <c r="BC157" s="288"/>
      <c r="BD157" s="288"/>
      <c r="BE157" s="288"/>
      <c r="BF157" s="288"/>
      <c r="BG157" s="288"/>
      <c r="BH157" s="288"/>
    </row>
    <row r="158" spans="1:60" s="289" customFormat="1" ht="38.25">
      <c r="A158" s="294"/>
      <c r="B158" s="66" t="s">
        <v>241</v>
      </c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288"/>
      <c r="V158" s="288"/>
      <c r="W158" s="288"/>
      <c r="X158" s="288"/>
      <c r="Y158" s="288"/>
      <c r="Z158" s="288"/>
      <c r="AA158" s="288"/>
      <c r="AB158" s="288"/>
      <c r="AC158" s="288"/>
      <c r="AD158" s="288"/>
      <c r="AE158" s="288"/>
      <c r="AF158" s="288"/>
      <c r="AG158" s="288"/>
      <c r="AH158" s="288"/>
      <c r="AI158" s="288"/>
      <c r="AJ158" s="288"/>
      <c r="AK158" s="288"/>
      <c r="AL158" s="288"/>
      <c r="AM158" s="288"/>
      <c r="AN158" s="288"/>
      <c r="AO158" s="288"/>
      <c r="AP158" s="288"/>
      <c r="AQ158" s="288"/>
      <c r="AR158" s="288"/>
      <c r="AS158" s="288"/>
      <c r="AT158" s="288"/>
      <c r="AU158" s="288"/>
      <c r="AV158" s="288"/>
      <c r="AW158" s="288"/>
      <c r="AX158" s="288"/>
      <c r="AY158" s="288"/>
      <c r="AZ158" s="288"/>
      <c r="BA158" s="288"/>
      <c r="BB158" s="288"/>
      <c r="BC158" s="288"/>
      <c r="BD158" s="288"/>
      <c r="BE158" s="288"/>
      <c r="BF158" s="288"/>
      <c r="BG158" s="288"/>
      <c r="BH158" s="288"/>
    </row>
    <row r="159" spans="1:60" s="289" customFormat="1">
      <c r="A159" s="294"/>
      <c r="B159" s="66" t="s">
        <v>242</v>
      </c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288"/>
      <c r="V159" s="288"/>
      <c r="W159" s="288"/>
      <c r="X159" s="288"/>
      <c r="Y159" s="288"/>
      <c r="Z159" s="288"/>
      <c r="AA159" s="288"/>
      <c r="AB159" s="288"/>
      <c r="AC159" s="288"/>
      <c r="AD159" s="288"/>
      <c r="AE159" s="288"/>
      <c r="AF159" s="288"/>
      <c r="AG159" s="288"/>
      <c r="AH159" s="288"/>
      <c r="AI159" s="288"/>
      <c r="AJ159" s="288"/>
      <c r="AK159" s="288"/>
      <c r="AL159" s="288"/>
      <c r="AM159" s="288"/>
      <c r="AN159" s="288"/>
      <c r="AO159" s="288"/>
      <c r="AP159" s="288"/>
      <c r="AQ159" s="288"/>
      <c r="AR159" s="288"/>
      <c r="AS159" s="288"/>
      <c r="AT159" s="288"/>
      <c r="AU159" s="288"/>
      <c r="AV159" s="288"/>
      <c r="AW159" s="288"/>
      <c r="AX159" s="288"/>
      <c r="AY159" s="288"/>
      <c r="AZ159" s="288"/>
      <c r="BA159" s="288"/>
      <c r="BB159" s="288"/>
      <c r="BC159" s="288"/>
      <c r="BD159" s="288"/>
      <c r="BE159" s="288"/>
      <c r="BF159" s="288"/>
      <c r="BG159" s="288"/>
      <c r="BH159" s="288"/>
    </row>
    <row r="160" spans="1:60" s="289" customFormat="1">
      <c r="A160" s="294"/>
      <c r="B160" s="66" t="s">
        <v>243</v>
      </c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288"/>
      <c r="V160" s="288"/>
      <c r="W160" s="288"/>
      <c r="X160" s="288"/>
      <c r="Y160" s="288"/>
      <c r="Z160" s="288"/>
      <c r="AA160" s="288"/>
      <c r="AB160" s="288"/>
      <c r="AC160" s="288"/>
      <c r="AD160" s="288"/>
      <c r="AE160" s="288"/>
      <c r="AF160" s="288"/>
      <c r="AG160" s="288"/>
      <c r="AH160" s="288"/>
      <c r="AI160" s="288"/>
      <c r="AJ160" s="288"/>
      <c r="AK160" s="288"/>
      <c r="AL160" s="288"/>
      <c r="AM160" s="288"/>
      <c r="AN160" s="288"/>
      <c r="AO160" s="288"/>
      <c r="AP160" s="288"/>
      <c r="AQ160" s="288"/>
      <c r="AR160" s="288"/>
      <c r="AS160" s="288"/>
      <c r="AT160" s="288"/>
      <c r="AU160" s="288"/>
      <c r="AV160" s="288"/>
      <c r="AW160" s="288"/>
      <c r="AX160" s="288"/>
      <c r="AY160" s="288"/>
      <c r="AZ160" s="288"/>
      <c r="BA160" s="288"/>
      <c r="BB160" s="288"/>
      <c r="BC160" s="288"/>
      <c r="BD160" s="288"/>
      <c r="BE160" s="288"/>
      <c r="BF160" s="288"/>
      <c r="BG160" s="288"/>
      <c r="BH160" s="288"/>
    </row>
    <row r="161" spans="1:60" s="289" customFormat="1">
      <c r="A161" s="294"/>
      <c r="B161" s="66" t="s">
        <v>244</v>
      </c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288"/>
      <c r="V161" s="288"/>
      <c r="W161" s="288"/>
      <c r="X161" s="288"/>
      <c r="Y161" s="288"/>
      <c r="Z161" s="288"/>
      <c r="AA161" s="288"/>
      <c r="AB161" s="288"/>
      <c r="AC161" s="288"/>
      <c r="AD161" s="288"/>
      <c r="AE161" s="288"/>
      <c r="AF161" s="288"/>
      <c r="AG161" s="288"/>
      <c r="AH161" s="288"/>
      <c r="AI161" s="288"/>
      <c r="AJ161" s="288"/>
      <c r="AK161" s="288"/>
      <c r="AL161" s="288"/>
      <c r="AM161" s="288"/>
      <c r="AN161" s="288"/>
      <c r="AO161" s="288"/>
      <c r="AP161" s="288"/>
      <c r="AQ161" s="288"/>
      <c r="AR161" s="288"/>
      <c r="AS161" s="288"/>
      <c r="AT161" s="288"/>
      <c r="AU161" s="288"/>
      <c r="AV161" s="288"/>
      <c r="AW161" s="288"/>
      <c r="AX161" s="288"/>
      <c r="AY161" s="288"/>
      <c r="AZ161" s="288"/>
      <c r="BA161" s="288"/>
      <c r="BB161" s="288"/>
      <c r="BC161" s="288"/>
      <c r="BD161" s="288"/>
      <c r="BE161" s="288"/>
      <c r="BF161" s="288"/>
      <c r="BG161" s="288"/>
      <c r="BH161" s="288"/>
    </row>
    <row r="162" spans="1:60" s="289" customFormat="1">
      <c r="A162" s="294"/>
      <c r="B162" s="66" t="s">
        <v>245</v>
      </c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288"/>
      <c r="V162" s="288"/>
      <c r="W162" s="288"/>
      <c r="X162" s="288"/>
      <c r="Y162" s="288"/>
      <c r="Z162" s="288"/>
      <c r="AA162" s="288"/>
      <c r="AB162" s="288"/>
      <c r="AC162" s="288"/>
      <c r="AD162" s="288"/>
      <c r="AE162" s="288"/>
      <c r="AF162" s="288"/>
      <c r="AG162" s="288"/>
      <c r="AH162" s="288"/>
      <c r="AI162" s="288"/>
      <c r="AJ162" s="288"/>
      <c r="AK162" s="288"/>
      <c r="AL162" s="288"/>
      <c r="AM162" s="288"/>
      <c r="AN162" s="288"/>
      <c r="AO162" s="288"/>
      <c r="AP162" s="288"/>
      <c r="AQ162" s="288"/>
      <c r="AR162" s="288"/>
      <c r="AS162" s="288"/>
      <c r="AT162" s="288"/>
      <c r="AU162" s="288"/>
      <c r="AV162" s="288"/>
      <c r="AW162" s="288"/>
      <c r="AX162" s="288"/>
      <c r="AY162" s="288"/>
      <c r="AZ162" s="288"/>
      <c r="BA162" s="288"/>
      <c r="BB162" s="288"/>
      <c r="BC162" s="288"/>
      <c r="BD162" s="288"/>
      <c r="BE162" s="288"/>
      <c r="BF162" s="288"/>
      <c r="BG162" s="288"/>
      <c r="BH162" s="288"/>
    </row>
    <row r="163" spans="1:60" s="289" customFormat="1">
      <c r="A163" s="294"/>
      <c r="B163" s="66" t="s">
        <v>246</v>
      </c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288"/>
      <c r="V163" s="288"/>
      <c r="W163" s="288"/>
      <c r="X163" s="288"/>
      <c r="Y163" s="288"/>
      <c r="Z163" s="288"/>
      <c r="AA163" s="288"/>
      <c r="AB163" s="288"/>
      <c r="AC163" s="288"/>
      <c r="AD163" s="288"/>
      <c r="AE163" s="288"/>
      <c r="AF163" s="288"/>
      <c r="AG163" s="288"/>
      <c r="AH163" s="288"/>
      <c r="AI163" s="288"/>
      <c r="AJ163" s="288"/>
      <c r="AK163" s="288"/>
      <c r="AL163" s="288"/>
      <c r="AM163" s="288"/>
      <c r="AN163" s="288"/>
      <c r="AO163" s="288"/>
      <c r="AP163" s="288"/>
      <c r="AQ163" s="288"/>
      <c r="AR163" s="288"/>
      <c r="AS163" s="288"/>
      <c r="AT163" s="288"/>
      <c r="AU163" s="288"/>
      <c r="AV163" s="288"/>
      <c r="AW163" s="288"/>
      <c r="AX163" s="288"/>
      <c r="AY163" s="288"/>
      <c r="AZ163" s="288"/>
      <c r="BA163" s="288"/>
      <c r="BB163" s="288"/>
      <c r="BC163" s="288"/>
      <c r="BD163" s="288"/>
      <c r="BE163" s="288"/>
      <c r="BF163" s="288"/>
      <c r="BG163" s="288"/>
      <c r="BH163" s="288"/>
    </row>
    <row r="164" spans="1:60" s="289" customFormat="1">
      <c r="A164" s="297"/>
      <c r="B164" s="298" t="s">
        <v>239</v>
      </c>
      <c r="C164" s="391">
        <f>SUM(C165:C168)</f>
        <v>0</v>
      </c>
      <c r="D164" s="391">
        <f>SUM(D165:D168)</f>
        <v>0</v>
      </c>
      <c r="E164" s="391">
        <f t="shared" ref="E164:T164" si="63">SUM(E165:E168)</f>
        <v>0</v>
      </c>
      <c r="F164" s="391">
        <f t="shared" si="63"/>
        <v>0</v>
      </c>
      <c r="G164" s="391">
        <f t="shared" si="63"/>
        <v>0</v>
      </c>
      <c r="H164" s="391">
        <f t="shared" si="63"/>
        <v>0</v>
      </c>
      <c r="I164" s="391">
        <f t="shared" si="63"/>
        <v>0</v>
      </c>
      <c r="J164" s="391">
        <f t="shared" si="63"/>
        <v>0</v>
      </c>
      <c r="K164" s="391">
        <f t="shared" si="63"/>
        <v>0</v>
      </c>
      <c r="L164" s="391">
        <f t="shared" si="63"/>
        <v>0</v>
      </c>
      <c r="M164" s="391">
        <f t="shared" si="63"/>
        <v>0</v>
      </c>
      <c r="N164" s="391">
        <f t="shared" si="63"/>
        <v>0</v>
      </c>
      <c r="O164" s="391">
        <f t="shared" si="63"/>
        <v>0</v>
      </c>
      <c r="P164" s="391">
        <f t="shared" si="63"/>
        <v>0</v>
      </c>
      <c r="Q164" s="391">
        <f t="shared" si="63"/>
        <v>0</v>
      </c>
      <c r="R164" s="391">
        <f t="shared" si="63"/>
        <v>0</v>
      </c>
      <c r="S164" s="391">
        <f t="shared" si="63"/>
        <v>0</v>
      </c>
      <c r="T164" s="391">
        <f t="shared" si="63"/>
        <v>0</v>
      </c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8"/>
      <c r="AE164" s="288"/>
      <c r="AF164" s="288"/>
      <c r="AG164" s="288"/>
      <c r="AH164" s="288"/>
      <c r="AI164" s="288"/>
      <c r="AJ164" s="288"/>
      <c r="AK164" s="288"/>
      <c r="AL164" s="288"/>
      <c r="AM164" s="288"/>
      <c r="AN164" s="288"/>
      <c r="AO164" s="288"/>
      <c r="AP164" s="288"/>
      <c r="AQ164" s="288"/>
      <c r="AR164" s="288"/>
      <c r="AS164" s="288"/>
      <c r="AT164" s="288"/>
      <c r="AU164" s="288"/>
      <c r="AV164" s="288"/>
      <c r="AW164" s="288"/>
      <c r="AX164" s="288"/>
      <c r="AY164" s="288"/>
      <c r="AZ164" s="288"/>
      <c r="BA164" s="288"/>
      <c r="BB164" s="288"/>
      <c r="BC164" s="288"/>
      <c r="BD164" s="288"/>
      <c r="BE164" s="288"/>
      <c r="BF164" s="288"/>
      <c r="BG164" s="288"/>
      <c r="BH164" s="288"/>
    </row>
    <row r="165" spans="1:60" s="289" customFormat="1">
      <c r="A165" s="294"/>
      <c r="B165" s="66" t="s">
        <v>247</v>
      </c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288"/>
      <c r="V165" s="288"/>
      <c r="W165" s="288"/>
      <c r="X165" s="288"/>
      <c r="Y165" s="288"/>
      <c r="Z165" s="288"/>
      <c r="AA165" s="288"/>
      <c r="AB165" s="288"/>
      <c r="AC165" s="288"/>
      <c r="AD165" s="288"/>
      <c r="AE165" s="288"/>
      <c r="AF165" s="288"/>
      <c r="AG165" s="288"/>
      <c r="AH165" s="288"/>
      <c r="AI165" s="288"/>
      <c r="AJ165" s="288"/>
      <c r="AK165" s="288"/>
      <c r="AL165" s="288"/>
      <c r="AM165" s="288"/>
      <c r="AN165" s="288"/>
      <c r="AO165" s="288"/>
      <c r="AP165" s="288"/>
      <c r="AQ165" s="288"/>
      <c r="AR165" s="288"/>
      <c r="AS165" s="288"/>
      <c r="AT165" s="288"/>
      <c r="AU165" s="288"/>
      <c r="AV165" s="288"/>
      <c r="AW165" s="288"/>
      <c r="AX165" s="288"/>
      <c r="AY165" s="288"/>
      <c r="AZ165" s="288"/>
      <c r="BA165" s="288"/>
      <c r="BB165" s="288"/>
      <c r="BC165" s="288"/>
      <c r="BD165" s="288"/>
      <c r="BE165" s="288"/>
      <c r="BF165" s="288"/>
      <c r="BG165" s="288"/>
      <c r="BH165" s="288"/>
    </row>
    <row r="166" spans="1:60" s="289" customFormat="1">
      <c r="A166" s="294"/>
      <c r="B166" s="66" t="s">
        <v>248</v>
      </c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288"/>
      <c r="V166" s="288"/>
      <c r="W166" s="288"/>
      <c r="X166" s="288"/>
      <c r="Y166" s="288"/>
      <c r="Z166" s="288"/>
      <c r="AA166" s="288"/>
      <c r="AB166" s="288"/>
      <c r="AC166" s="288"/>
      <c r="AD166" s="288"/>
      <c r="AE166" s="288"/>
      <c r="AF166" s="288"/>
      <c r="AG166" s="288"/>
      <c r="AH166" s="288"/>
      <c r="AI166" s="288"/>
      <c r="AJ166" s="288"/>
      <c r="AK166" s="288"/>
      <c r="AL166" s="288"/>
      <c r="AM166" s="288"/>
      <c r="AN166" s="288"/>
      <c r="AO166" s="288"/>
      <c r="AP166" s="288"/>
      <c r="AQ166" s="288"/>
      <c r="AR166" s="288"/>
      <c r="AS166" s="288"/>
      <c r="AT166" s="288"/>
      <c r="AU166" s="288"/>
      <c r="AV166" s="288"/>
      <c r="AW166" s="288"/>
      <c r="AX166" s="288"/>
      <c r="AY166" s="288"/>
      <c r="AZ166" s="288"/>
      <c r="BA166" s="288"/>
      <c r="BB166" s="288"/>
      <c r="BC166" s="288"/>
      <c r="BD166" s="288"/>
      <c r="BE166" s="288"/>
      <c r="BF166" s="288"/>
      <c r="BG166" s="288"/>
      <c r="BH166" s="288"/>
    </row>
    <row r="167" spans="1:60" s="289" customFormat="1">
      <c r="A167" s="294"/>
      <c r="B167" s="66" t="s">
        <v>249</v>
      </c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288"/>
      <c r="V167" s="288"/>
      <c r="W167" s="288"/>
      <c r="X167" s="288"/>
      <c r="Y167" s="288"/>
      <c r="Z167" s="288"/>
      <c r="AA167" s="288"/>
      <c r="AB167" s="288"/>
      <c r="AC167" s="288"/>
      <c r="AD167" s="288"/>
      <c r="AE167" s="288"/>
      <c r="AF167" s="288"/>
      <c r="AG167" s="288"/>
      <c r="AH167" s="288"/>
      <c r="AI167" s="288"/>
      <c r="AJ167" s="288"/>
      <c r="AK167" s="288"/>
      <c r="AL167" s="288"/>
      <c r="AM167" s="288"/>
      <c r="AN167" s="288"/>
      <c r="AO167" s="288"/>
      <c r="AP167" s="288"/>
      <c r="AQ167" s="288"/>
      <c r="AR167" s="288"/>
      <c r="AS167" s="288"/>
      <c r="AT167" s="288"/>
      <c r="AU167" s="288"/>
      <c r="AV167" s="288"/>
      <c r="AW167" s="288"/>
      <c r="AX167" s="288"/>
      <c r="AY167" s="288"/>
      <c r="AZ167" s="288"/>
      <c r="BA167" s="288"/>
      <c r="BB167" s="288"/>
      <c r="BC167" s="288"/>
      <c r="BD167" s="288"/>
      <c r="BE167" s="288"/>
      <c r="BF167" s="288"/>
      <c r="BG167" s="288"/>
      <c r="BH167" s="288"/>
    </row>
    <row r="168" spans="1:60" s="289" customFormat="1">
      <c r="A168" s="294"/>
      <c r="B168" s="66" t="s">
        <v>250</v>
      </c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288"/>
      <c r="V168" s="288"/>
      <c r="W168" s="288"/>
      <c r="X168" s="288"/>
      <c r="Y168" s="288"/>
      <c r="Z168" s="288"/>
      <c r="AA168" s="288"/>
      <c r="AB168" s="288"/>
      <c r="AC168" s="288"/>
      <c r="AD168" s="288"/>
      <c r="AE168" s="288"/>
      <c r="AF168" s="288"/>
      <c r="AG168" s="288"/>
      <c r="AH168" s="288"/>
      <c r="AI168" s="288"/>
      <c r="AJ168" s="288"/>
      <c r="AK168" s="288"/>
      <c r="AL168" s="288"/>
      <c r="AM168" s="288"/>
      <c r="AN168" s="288"/>
      <c r="AO168" s="288"/>
      <c r="AP168" s="288"/>
      <c r="AQ168" s="288"/>
      <c r="AR168" s="288"/>
      <c r="AS168" s="288"/>
      <c r="AT168" s="288"/>
      <c r="AU168" s="288"/>
      <c r="AV168" s="288"/>
      <c r="AW168" s="288"/>
      <c r="AX168" s="288"/>
      <c r="AY168" s="288"/>
      <c r="AZ168" s="288"/>
      <c r="BA168" s="288"/>
      <c r="BB168" s="288"/>
      <c r="BC168" s="288"/>
      <c r="BD168" s="288"/>
      <c r="BE168" s="288"/>
      <c r="BF168" s="288"/>
      <c r="BG168" s="288"/>
      <c r="BH168" s="288"/>
    </row>
    <row r="169" spans="1:60" s="289" customFormat="1" ht="25.5">
      <c r="A169" s="295" t="s">
        <v>135</v>
      </c>
      <c r="B169" s="278" t="s">
        <v>251</v>
      </c>
      <c r="C169" s="37">
        <f>C157-C164</f>
        <v>0</v>
      </c>
      <c r="D169" s="37">
        <f>D157-D164</f>
        <v>0</v>
      </c>
      <c r="E169" s="37">
        <f t="shared" ref="E169:T169" si="64">E157-E164</f>
        <v>0</v>
      </c>
      <c r="F169" s="37">
        <f t="shared" si="64"/>
        <v>0</v>
      </c>
      <c r="G169" s="37">
        <f t="shared" si="64"/>
        <v>0</v>
      </c>
      <c r="H169" s="37">
        <f t="shared" si="64"/>
        <v>0</v>
      </c>
      <c r="I169" s="37">
        <f t="shared" si="64"/>
        <v>0</v>
      </c>
      <c r="J169" s="37">
        <f t="shared" si="64"/>
        <v>0</v>
      </c>
      <c r="K169" s="37">
        <f t="shared" si="64"/>
        <v>0</v>
      </c>
      <c r="L169" s="37">
        <f t="shared" si="64"/>
        <v>0</v>
      </c>
      <c r="M169" s="37">
        <f t="shared" si="64"/>
        <v>0</v>
      </c>
      <c r="N169" s="37">
        <f t="shared" si="64"/>
        <v>0</v>
      </c>
      <c r="O169" s="37">
        <f t="shared" si="64"/>
        <v>0</v>
      </c>
      <c r="P169" s="37">
        <f t="shared" si="64"/>
        <v>0</v>
      </c>
      <c r="Q169" s="37">
        <f t="shared" si="64"/>
        <v>0</v>
      </c>
      <c r="R169" s="37">
        <f t="shared" si="64"/>
        <v>0</v>
      </c>
      <c r="S169" s="37">
        <f t="shared" si="64"/>
        <v>0</v>
      </c>
      <c r="T169" s="37">
        <f t="shared" si="64"/>
        <v>0</v>
      </c>
      <c r="U169" s="288"/>
      <c r="V169" s="288"/>
      <c r="W169" s="288"/>
      <c r="X169" s="288"/>
      <c r="Y169" s="288"/>
      <c r="Z169" s="288"/>
      <c r="AA169" s="288"/>
      <c r="AB169" s="288"/>
      <c r="AC169" s="288"/>
      <c r="AD169" s="288"/>
      <c r="AE169" s="288"/>
      <c r="AF169" s="288"/>
      <c r="AG169" s="288"/>
      <c r="AH169" s="288"/>
      <c r="AI169" s="288"/>
      <c r="AJ169" s="288"/>
      <c r="AK169" s="288"/>
      <c r="AL169" s="288"/>
      <c r="AM169" s="288"/>
      <c r="AN169" s="288"/>
      <c r="AO169" s="288"/>
      <c r="AP169" s="288"/>
      <c r="AQ169" s="288"/>
      <c r="AR169" s="288"/>
      <c r="AS169" s="288"/>
      <c r="AT169" s="288"/>
      <c r="AU169" s="288"/>
      <c r="AV169" s="288"/>
      <c r="AW169" s="288"/>
      <c r="AX169" s="288"/>
      <c r="AY169" s="288"/>
      <c r="AZ169" s="288"/>
      <c r="BA169" s="288"/>
      <c r="BB169" s="288"/>
      <c r="BC169" s="288"/>
      <c r="BD169" s="288"/>
      <c r="BE169" s="288"/>
      <c r="BF169" s="288"/>
      <c r="BG169" s="288"/>
      <c r="BH169" s="288"/>
    </row>
    <row r="170" spans="1:60" s="289" customFormat="1">
      <c r="A170" s="297" t="s">
        <v>58</v>
      </c>
      <c r="B170" s="10" t="s">
        <v>69</v>
      </c>
      <c r="C170" s="40">
        <f>C151+C155+C169</f>
        <v>0</v>
      </c>
      <c r="D170" s="40">
        <f>D151+D155+D169</f>
        <v>0</v>
      </c>
      <c r="E170" s="40">
        <f t="shared" ref="E170:T170" si="65">E151+E155+E169</f>
        <v>0</v>
      </c>
      <c r="F170" s="40">
        <f t="shared" si="65"/>
        <v>0</v>
      </c>
      <c r="G170" s="40">
        <f t="shared" si="65"/>
        <v>0</v>
      </c>
      <c r="H170" s="40">
        <f t="shared" si="65"/>
        <v>0</v>
      </c>
      <c r="I170" s="40">
        <f t="shared" si="65"/>
        <v>0</v>
      </c>
      <c r="J170" s="40">
        <f t="shared" si="65"/>
        <v>0</v>
      </c>
      <c r="K170" s="40">
        <f t="shared" si="65"/>
        <v>0</v>
      </c>
      <c r="L170" s="40">
        <f t="shared" si="65"/>
        <v>0</v>
      </c>
      <c r="M170" s="40">
        <f t="shared" si="65"/>
        <v>0</v>
      </c>
      <c r="N170" s="40">
        <f t="shared" si="65"/>
        <v>0</v>
      </c>
      <c r="O170" s="40">
        <f t="shared" si="65"/>
        <v>0</v>
      </c>
      <c r="P170" s="40">
        <f t="shared" si="65"/>
        <v>0</v>
      </c>
      <c r="Q170" s="40">
        <f t="shared" si="65"/>
        <v>0</v>
      </c>
      <c r="R170" s="40">
        <f t="shared" si="65"/>
        <v>0</v>
      </c>
      <c r="S170" s="40">
        <f t="shared" si="65"/>
        <v>0</v>
      </c>
      <c r="T170" s="40">
        <f t="shared" si="65"/>
        <v>0</v>
      </c>
      <c r="U170" s="288"/>
      <c r="V170" s="288"/>
      <c r="W170" s="288"/>
      <c r="X170" s="288"/>
      <c r="Y170" s="288"/>
      <c r="Z170" s="288"/>
      <c r="AA170" s="288"/>
      <c r="AB170" s="288"/>
      <c r="AC170" s="288"/>
      <c r="AD170" s="288"/>
      <c r="AE170" s="288"/>
      <c r="AF170" s="288"/>
      <c r="AG170" s="288"/>
      <c r="AH170" s="288"/>
      <c r="AI170" s="288"/>
      <c r="AJ170" s="288"/>
      <c r="AK170" s="288"/>
      <c r="AL170" s="288"/>
      <c r="AM170" s="288"/>
      <c r="AN170" s="288"/>
      <c r="AO170" s="288"/>
      <c r="AP170" s="288"/>
      <c r="AQ170" s="288"/>
      <c r="AR170" s="288"/>
      <c r="AS170" s="288"/>
      <c r="AT170" s="288"/>
      <c r="AU170" s="288"/>
      <c r="AV170" s="288"/>
      <c r="AW170" s="288"/>
      <c r="AX170" s="288"/>
      <c r="AY170" s="288"/>
      <c r="AZ170" s="288"/>
      <c r="BA170" s="288"/>
      <c r="BB170" s="288"/>
      <c r="BC170" s="288"/>
      <c r="BD170" s="288"/>
      <c r="BE170" s="288"/>
      <c r="BF170" s="288"/>
      <c r="BG170" s="288"/>
      <c r="BH170" s="288"/>
    </row>
    <row r="171" spans="1:60" s="289" customFormat="1">
      <c r="A171" s="297" t="s">
        <v>59</v>
      </c>
      <c r="B171" s="10" t="s">
        <v>70</v>
      </c>
      <c r="C171" s="40"/>
      <c r="D171" s="40">
        <f>C172</f>
        <v>0</v>
      </c>
      <c r="E171" s="40">
        <f t="shared" ref="E171:T171" si="66">D172</f>
        <v>0</v>
      </c>
      <c r="F171" s="40">
        <f t="shared" si="66"/>
        <v>0</v>
      </c>
      <c r="G171" s="40">
        <f t="shared" si="66"/>
        <v>0</v>
      </c>
      <c r="H171" s="40">
        <f t="shared" si="66"/>
        <v>0</v>
      </c>
      <c r="I171" s="40">
        <f t="shared" si="66"/>
        <v>0</v>
      </c>
      <c r="J171" s="40">
        <f t="shared" si="66"/>
        <v>0</v>
      </c>
      <c r="K171" s="40">
        <f t="shared" si="66"/>
        <v>0</v>
      </c>
      <c r="L171" s="40">
        <f t="shared" si="66"/>
        <v>0</v>
      </c>
      <c r="M171" s="40">
        <f t="shared" si="66"/>
        <v>0</v>
      </c>
      <c r="N171" s="40">
        <f t="shared" si="66"/>
        <v>0</v>
      </c>
      <c r="O171" s="40">
        <f t="shared" si="66"/>
        <v>0</v>
      </c>
      <c r="P171" s="40">
        <f t="shared" si="66"/>
        <v>0</v>
      </c>
      <c r="Q171" s="40">
        <f t="shared" si="66"/>
        <v>0</v>
      </c>
      <c r="R171" s="40">
        <f t="shared" si="66"/>
        <v>0</v>
      </c>
      <c r="S171" s="40">
        <f t="shared" si="66"/>
        <v>0</v>
      </c>
      <c r="T171" s="40">
        <f t="shared" si="66"/>
        <v>0</v>
      </c>
      <c r="U171" s="288"/>
      <c r="V171" s="288"/>
      <c r="W171" s="288"/>
      <c r="X171" s="288"/>
      <c r="Y171" s="288"/>
      <c r="Z171" s="288"/>
      <c r="AA171" s="288"/>
      <c r="AB171" s="288"/>
      <c r="AC171" s="288"/>
      <c r="AD171" s="288"/>
      <c r="AE171" s="288"/>
      <c r="AF171" s="288"/>
      <c r="AG171" s="288"/>
      <c r="AH171" s="288"/>
      <c r="AI171" s="288"/>
      <c r="AJ171" s="288"/>
      <c r="AK171" s="288"/>
      <c r="AL171" s="288"/>
      <c r="AM171" s="288"/>
      <c r="AN171" s="288"/>
      <c r="AO171" s="288"/>
      <c r="AP171" s="288"/>
      <c r="AQ171" s="288"/>
      <c r="AR171" s="288"/>
      <c r="AS171" s="288"/>
      <c r="AT171" s="288"/>
      <c r="AU171" s="288"/>
      <c r="AV171" s="288"/>
      <c r="AW171" s="288"/>
      <c r="AX171" s="288"/>
      <c r="AY171" s="288"/>
      <c r="AZ171" s="288"/>
      <c r="BA171" s="288"/>
      <c r="BB171" s="288"/>
      <c r="BC171" s="288"/>
      <c r="BD171" s="288"/>
      <c r="BE171" s="288"/>
      <c r="BF171" s="288"/>
      <c r="BG171" s="288"/>
      <c r="BH171" s="288"/>
    </row>
    <row r="172" spans="1:60" s="289" customFormat="1">
      <c r="A172" s="299" t="s">
        <v>60</v>
      </c>
      <c r="B172" s="300" t="s">
        <v>71</v>
      </c>
      <c r="C172" s="301">
        <f>C170+C171</f>
        <v>0</v>
      </c>
      <c r="D172" s="301">
        <f>D170+D171</f>
        <v>0</v>
      </c>
      <c r="E172" s="301">
        <f t="shared" ref="E172:T172" si="67">E170+E171</f>
        <v>0</v>
      </c>
      <c r="F172" s="301">
        <f t="shared" si="67"/>
        <v>0</v>
      </c>
      <c r="G172" s="301">
        <f t="shared" si="67"/>
        <v>0</v>
      </c>
      <c r="H172" s="301">
        <f t="shared" si="67"/>
        <v>0</v>
      </c>
      <c r="I172" s="301">
        <f t="shared" si="67"/>
        <v>0</v>
      </c>
      <c r="J172" s="301">
        <f t="shared" si="67"/>
        <v>0</v>
      </c>
      <c r="K172" s="301">
        <f t="shared" si="67"/>
        <v>0</v>
      </c>
      <c r="L172" s="301">
        <f t="shared" si="67"/>
        <v>0</v>
      </c>
      <c r="M172" s="301">
        <f t="shared" si="67"/>
        <v>0</v>
      </c>
      <c r="N172" s="301">
        <f t="shared" si="67"/>
        <v>0</v>
      </c>
      <c r="O172" s="301">
        <f t="shared" si="67"/>
        <v>0</v>
      </c>
      <c r="P172" s="301">
        <f t="shared" si="67"/>
        <v>0</v>
      </c>
      <c r="Q172" s="301">
        <f t="shared" si="67"/>
        <v>0</v>
      </c>
      <c r="R172" s="301">
        <f t="shared" si="67"/>
        <v>0</v>
      </c>
      <c r="S172" s="301">
        <f t="shared" si="67"/>
        <v>0</v>
      </c>
      <c r="T172" s="301">
        <f t="shared" si="67"/>
        <v>0</v>
      </c>
      <c r="U172" s="288"/>
      <c r="V172" s="288"/>
      <c r="W172" s="288"/>
      <c r="X172" s="288"/>
      <c r="Y172" s="288"/>
      <c r="Z172" s="288"/>
      <c r="AA172" s="288"/>
      <c r="AB172" s="288"/>
      <c r="AC172" s="288"/>
      <c r="AD172" s="288"/>
      <c r="AE172" s="288"/>
      <c r="AF172" s="288"/>
      <c r="AG172" s="288"/>
      <c r="AH172" s="288"/>
      <c r="AI172" s="288"/>
      <c r="AJ172" s="288"/>
      <c r="AK172" s="288"/>
      <c r="AL172" s="288"/>
      <c r="AM172" s="288"/>
      <c r="AN172" s="288"/>
      <c r="AO172" s="288"/>
      <c r="AP172" s="288"/>
      <c r="AQ172" s="288"/>
      <c r="AR172" s="288"/>
      <c r="AS172" s="288"/>
      <c r="AT172" s="288"/>
      <c r="AU172" s="288"/>
      <c r="AV172" s="288"/>
      <c r="AW172" s="288"/>
      <c r="AX172" s="288"/>
      <c r="AY172" s="288"/>
      <c r="AZ172" s="288"/>
      <c r="BA172" s="288"/>
      <c r="BB172" s="288"/>
      <c r="BC172" s="288"/>
      <c r="BD172" s="288"/>
      <c r="BE172" s="288"/>
      <c r="BF172" s="288"/>
      <c r="BG172" s="288"/>
      <c r="BH172" s="288"/>
    </row>
    <row r="173" spans="1:60" s="289" customFormat="1">
      <c r="A173" s="302"/>
      <c r="B173" s="286"/>
      <c r="C173" s="303"/>
      <c r="D173" s="303"/>
      <c r="E173" s="303"/>
      <c r="F173" s="303"/>
      <c r="G173" s="303"/>
      <c r="H173" s="303"/>
      <c r="I173" s="303"/>
      <c r="J173" s="303"/>
      <c r="K173" s="303"/>
      <c r="L173" s="303"/>
      <c r="M173" s="303"/>
      <c r="N173" s="303"/>
      <c r="O173" s="303"/>
      <c r="P173" s="303"/>
      <c r="Q173" s="303"/>
      <c r="R173" s="303"/>
      <c r="S173" s="303"/>
      <c r="T173" s="303"/>
      <c r="U173" s="288"/>
      <c r="V173" s="288"/>
      <c r="W173" s="288"/>
      <c r="X173" s="288"/>
      <c r="Y173" s="288"/>
      <c r="Z173" s="288"/>
      <c r="AA173" s="288"/>
      <c r="AB173" s="288"/>
      <c r="AC173" s="288"/>
      <c r="AD173" s="288"/>
      <c r="AE173" s="288"/>
      <c r="AF173" s="288"/>
      <c r="AG173" s="288"/>
      <c r="AH173" s="288"/>
      <c r="AI173" s="288"/>
      <c r="AJ173" s="288"/>
      <c r="AK173" s="288"/>
      <c r="AL173" s="288"/>
      <c r="AM173" s="288"/>
      <c r="AN173" s="288"/>
      <c r="AO173" s="288"/>
      <c r="AP173" s="288"/>
      <c r="AQ173" s="288"/>
      <c r="AR173" s="288"/>
      <c r="AS173" s="288"/>
      <c r="AT173" s="288"/>
      <c r="AU173" s="288"/>
      <c r="AV173" s="288"/>
      <c r="AW173" s="288"/>
      <c r="AX173" s="288"/>
      <c r="AY173" s="288"/>
      <c r="AZ173" s="288"/>
      <c r="BA173" s="288"/>
      <c r="BB173" s="288"/>
      <c r="BC173" s="288"/>
      <c r="BD173" s="288"/>
      <c r="BE173" s="288"/>
      <c r="BF173" s="288"/>
      <c r="BG173" s="288"/>
      <c r="BH173" s="288"/>
    </row>
    <row r="174" spans="1:60" s="289" customFormat="1">
      <c r="A174" s="27" t="s">
        <v>338</v>
      </c>
      <c r="B174" s="27"/>
      <c r="C174" s="30"/>
      <c r="D174" s="30"/>
      <c r="E174" s="30"/>
      <c r="F174" s="30"/>
      <c r="G174" s="30"/>
      <c r="H174" s="30"/>
      <c r="I174" s="30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8"/>
      <c r="AE174" s="288"/>
      <c r="AF174" s="288"/>
      <c r="AG174" s="288"/>
      <c r="AH174" s="288"/>
      <c r="AI174" s="288"/>
      <c r="AJ174" s="288"/>
      <c r="AK174" s="288"/>
      <c r="AL174" s="288"/>
      <c r="AM174" s="288"/>
      <c r="AN174" s="288"/>
      <c r="AO174" s="288"/>
      <c r="AP174" s="288"/>
      <c r="AQ174" s="288"/>
      <c r="AR174" s="288"/>
      <c r="AS174" s="288"/>
      <c r="AT174" s="288"/>
      <c r="AU174" s="288"/>
      <c r="AV174" s="288"/>
      <c r="AW174" s="288"/>
      <c r="AX174" s="288"/>
      <c r="AY174" s="288"/>
      <c r="AZ174" s="288"/>
      <c r="BA174" s="288"/>
      <c r="BB174" s="288"/>
      <c r="BC174" s="288"/>
      <c r="BD174" s="288"/>
      <c r="BE174" s="288"/>
      <c r="BF174" s="288"/>
      <c r="BG174" s="288"/>
      <c r="BH174" s="288"/>
    </row>
    <row r="175" spans="1:60" s="289" customFormat="1">
      <c r="A175" s="22"/>
      <c r="B175" s="45"/>
      <c r="C175" s="304"/>
      <c r="D175" s="304"/>
      <c r="E175" s="304"/>
      <c r="F175" s="304"/>
      <c r="G175" s="304"/>
      <c r="H175" s="304"/>
      <c r="I175" s="304"/>
      <c r="J175" s="304"/>
      <c r="K175" s="304"/>
      <c r="L175" s="304"/>
      <c r="M175" s="304"/>
      <c r="N175" s="304"/>
      <c r="O175" s="304"/>
      <c r="P175" s="304"/>
      <c r="Q175" s="304"/>
      <c r="R175" s="304"/>
      <c r="S175" s="304"/>
      <c r="T175" s="304"/>
      <c r="U175" s="288"/>
      <c r="V175" s="288"/>
      <c r="W175" s="288"/>
      <c r="X175" s="288"/>
      <c r="Y175" s="288"/>
      <c r="Z175" s="288"/>
      <c r="AA175" s="288"/>
      <c r="AB175" s="288"/>
      <c r="AC175" s="288"/>
      <c r="AD175" s="288"/>
      <c r="AE175" s="288"/>
      <c r="AF175" s="288"/>
      <c r="AG175" s="288"/>
      <c r="AH175" s="288"/>
      <c r="AI175" s="288"/>
      <c r="AJ175" s="288"/>
      <c r="AK175" s="288"/>
      <c r="AL175" s="288"/>
      <c r="AM175" s="288"/>
      <c r="AN175" s="288"/>
      <c r="AO175" s="288"/>
      <c r="AP175" s="288"/>
      <c r="AQ175" s="288"/>
      <c r="AR175" s="288"/>
      <c r="AS175" s="288"/>
      <c r="AT175" s="288"/>
      <c r="AU175" s="288"/>
      <c r="AV175" s="288"/>
      <c r="AW175" s="288"/>
      <c r="AX175" s="288"/>
      <c r="AY175" s="288"/>
      <c r="AZ175" s="288"/>
      <c r="BA175" s="288"/>
      <c r="BB175" s="288"/>
      <c r="BC175" s="288"/>
      <c r="BD175" s="288"/>
      <c r="BE175" s="288"/>
      <c r="BF175" s="288"/>
      <c r="BG175" s="288"/>
      <c r="BH175" s="288"/>
    </row>
    <row r="176" spans="1:60" s="289" customFormat="1">
      <c r="A176" s="29" t="s">
        <v>28</v>
      </c>
      <c r="B176" s="51" t="s">
        <v>29</v>
      </c>
      <c r="C176" s="33" t="s">
        <v>30</v>
      </c>
      <c r="D176" s="33" t="s">
        <v>30</v>
      </c>
      <c r="E176" s="33" t="s">
        <v>30</v>
      </c>
      <c r="F176" s="33" t="s">
        <v>30</v>
      </c>
      <c r="G176" s="33" t="s">
        <v>30</v>
      </c>
      <c r="H176" s="33" t="s">
        <v>30</v>
      </c>
      <c r="I176" s="33" t="s">
        <v>30</v>
      </c>
      <c r="J176" s="33" t="s">
        <v>30</v>
      </c>
      <c r="K176" s="33" t="s">
        <v>30</v>
      </c>
      <c r="L176" s="33" t="s">
        <v>30</v>
      </c>
      <c r="M176" s="33" t="s">
        <v>30</v>
      </c>
      <c r="N176" s="33" t="s">
        <v>30</v>
      </c>
      <c r="O176" s="33" t="s">
        <v>30</v>
      </c>
      <c r="P176" s="33" t="s">
        <v>30</v>
      </c>
      <c r="Q176" s="33" t="s">
        <v>30</v>
      </c>
      <c r="R176" s="33" t="s">
        <v>30</v>
      </c>
      <c r="S176" s="33" t="s">
        <v>30</v>
      </c>
      <c r="T176" s="33" t="s">
        <v>30</v>
      </c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8"/>
      <c r="AE176" s="288"/>
      <c r="AF176" s="288"/>
      <c r="AG176" s="288"/>
      <c r="AH176" s="288"/>
      <c r="AI176" s="288"/>
      <c r="AJ176" s="288"/>
      <c r="AK176" s="288"/>
      <c r="AL176" s="288"/>
      <c r="AM176" s="288"/>
      <c r="AN176" s="288"/>
      <c r="AO176" s="288"/>
      <c r="AP176" s="288"/>
      <c r="AQ176" s="288"/>
      <c r="AR176" s="288"/>
      <c r="AS176" s="288"/>
      <c r="AT176" s="288"/>
      <c r="AU176" s="288"/>
      <c r="AV176" s="288"/>
      <c r="AW176" s="288"/>
      <c r="AX176" s="288"/>
      <c r="AY176" s="288"/>
      <c r="AZ176" s="288"/>
      <c r="BA176" s="288"/>
      <c r="BB176" s="288"/>
      <c r="BC176" s="288"/>
      <c r="BD176" s="288"/>
      <c r="BE176" s="288"/>
      <c r="BF176" s="288"/>
      <c r="BG176" s="288"/>
      <c r="BH176" s="288"/>
    </row>
    <row r="177" spans="1:60" s="289" customFormat="1" ht="25.5">
      <c r="A177" s="290" t="s">
        <v>54</v>
      </c>
      <c r="B177" s="291" t="s">
        <v>66</v>
      </c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8"/>
      <c r="AE177" s="288"/>
      <c r="AF177" s="288"/>
      <c r="AG177" s="288"/>
      <c r="AH177" s="288"/>
      <c r="AI177" s="288"/>
      <c r="AJ177" s="288"/>
      <c r="AK177" s="288"/>
      <c r="AL177" s="288"/>
      <c r="AM177" s="288"/>
      <c r="AN177" s="288"/>
      <c r="AO177" s="288"/>
      <c r="AP177" s="288"/>
      <c r="AQ177" s="288"/>
      <c r="AR177" s="288"/>
      <c r="AS177" s="288"/>
      <c r="AT177" s="288"/>
      <c r="AU177" s="288"/>
      <c r="AV177" s="288"/>
      <c r="AW177" s="288"/>
      <c r="AX177" s="288"/>
      <c r="AY177" s="288"/>
      <c r="AZ177" s="288"/>
      <c r="BA177" s="288"/>
      <c r="BB177" s="288"/>
      <c r="BC177" s="288"/>
      <c r="BD177" s="288"/>
      <c r="BE177" s="288"/>
      <c r="BF177" s="288"/>
      <c r="BG177" s="288"/>
      <c r="BH177" s="288"/>
    </row>
    <row r="178" spans="1:60" s="289" customFormat="1">
      <c r="A178" s="297" t="s">
        <v>55</v>
      </c>
      <c r="B178" s="10" t="s">
        <v>227</v>
      </c>
      <c r="C178" s="38">
        <f t="shared" ref="C178:T178" si="68">C98</f>
        <v>0</v>
      </c>
      <c r="D178" s="38">
        <f>D98</f>
        <v>0</v>
      </c>
      <c r="E178" s="38">
        <f t="shared" si="68"/>
        <v>0</v>
      </c>
      <c r="F178" s="38">
        <f t="shared" si="68"/>
        <v>0</v>
      </c>
      <c r="G178" s="38">
        <f t="shared" si="68"/>
        <v>0</v>
      </c>
      <c r="H178" s="38">
        <f t="shared" si="68"/>
        <v>0</v>
      </c>
      <c r="I178" s="38">
        <f t="shared" si="68"/>
        <v>0</v>
      </c>
      <c r="J178" s="38">
        <f t="shared" si="68"/>
        <v>0</v>
      </c>
      <c r="K178" s="38">
        <f t="shared" si="68"/>
        <v>0</v>
      </c>
      <c r="L178" s="38">
        <f t="shared" si="68"/>
        <v>0</v>
      </c>
      <c r="M178" s="38">
        <f t="shared" si="68"/>
        <v>0</v>
      </c>
      <c r="N178" s="38">
        <f t="shared" si="68"/>
        <v>0</v>
      </c>
      <c r="O178" s="38">
        <f t="shared" si="68"/>
        <v>0</v>
      </c>
      <c r="P178" s="38">
        <f t="shared" si="68"/>
        <v>0</v>
      </c>
      <c r="Q178" s="38">
        <f t="shared" si="68"/>
        <v>0</v>
      </c>
      <c r="R178" s="38">
        <f t="shared" si="68"/>
        <v>0</v>
      </c>
      <c r="S178" s="38">
        <f t="shared" si="68"/>
        <v>0</v>
      </c>
      <c r="T178" s="38">
        <f t="shared" si="68"/>
        <v>0</v>
      </c>
      <c r="U178" s="288"/>
      <c r="V178" s="288"/>
      <c r="W178" s="288"/>
      <c r="X178" s="288"/>
      <c r="Y178" s="288"/>
      <c r="Z178" s="288"/>
      <c r="AA178" s="288"/>
      <c r="AB178" s="288"/>
      <c r="AC178" s="288"/>
      <c r="AD178" s="288"/>
      <c r="AE178" s="288"/>
      <c r="AF178" s="288"/>
      <c r="AG178" s="288"/>
      <c r="AH178" s="288"/>
      <c r="AI178" s="288"/>
      <c r="AJ178" s="288"/>
      <c r="AK178" s="288"/>
      <c r="AL178" s="288"/>
      <c r="AM178" s="288"/>
      <c r="AN178" s="288"/>
      <c r="AO178" s="288"/>
      <c r="AP178" s="288"/>
      <c r="AQ178" s="288"/>
      <c r="AR178" s="288"/>
      <c r="AS178" s="288"/>
      <c r="AT178" s="288"/>
      <c r="AU178" s="288"/>
      <c r="AV178" s="288"/>
      <c r="AW178" s="288"/>
      <c r="AX178" s="288"/>
      <c r="AY178" s="288"/>
      <c r="AZ178" s="288"/>
      <c r="BA178" s="288"/>
      <c r="BB178" s="288"/>
      <c r="BC178" s="288"/>
      <c r="BD178" s="288"/>
      <c r="BE178" s="288"/>
      <c r="BF178" s="288"/>
      <c r="BG178" s="288"/>
      <c r="BH178" s="288"/>
    </row>
    <row r="179" spans="1:60" s="289" customFormat="1">
      <c r="A179" s="293" t="s">
        <v>124</v>
      </c>
      <c r="B179" s="10" t="s">
        <v>228</v>
      </c>
      <c r="C179" s="38">
        <f t="shared" ref="C179:T179" si="69">SUM(C180:C187)</f>
        <v>0</v>
      </c>
      <c r="D179" s="38">
        <f>SUM(D180:D187)</f>
        <v>0</v>
      </c>
      <c r="E179" s="38">
        <f t="shared" si="69"/>
        <v>0</v>
      </c>
      <c r="F179" s="38">
        <f t="shared" si="69"/>
        <v>0</v>
      </c>
      <c r="G179" s="38">
        <f t="shared" si="69"/>
        <v>0</v>
      </c>
      <c r="H179" s="38">
        <f t="shared" si="69"/>
        <v>0</v>
      </c>
      <c r="I179" s="38">
        <f t="shared" si="69"/>
        <v>0</v>
      </c>
      <c r="J179" s="38">
        <f t="shared" si="69"/>
        <v>0</v>
      </c>
      <c r="K179" s="38">
        <f t="shared" si="69"/>
        <v>0</v>
      </c>
      <c r="L179" s="38">
        <f t="shared" si="69"/>
        <v>0</v>
      </c>
      <c r="M179" s="38">
        <f t="shared" si="69"/>
        <v>0</v>
      </c>
      <c r="N179" s="38">
        <f t="shared" si="69"/>
        <v>0</v>
      </c>
      <c r="O179" s="38">
        <f t="shared" si="69"/>
        <v>0</v>
      </c>
      <c r="P179" s="38">
        <f t="shared" si="69"/>
        <v>0</v>
      </c>
      <c r="Q179" s="38">
        <f t="shared" si="69"/>
        <v>0</v>
      </c>
      <c r="R179" s="38">
        <f t="shared" si="69"/>
        <v>0</v>
      </c>
      <c r="S179" s="38">
        <f t="shared" si="69"/>
        <v>0</v>
      </c>
      <c r="T179" s="38">
        <f t="shared" si="69"/>
        <v>0</v>
      </c>
      <c r="U179" s="288"/>
      <c r="V179" s="288"/>
      <c r="W179" s="288"/>
      <c r="X179" s="288"/>
      <c r="Y179" s="288"/>
      <c r="Z179" s="288"/>
      <c r="AA179" s="288"/>
      <c r="AB179" s="288"/>
      <c r="AC179" s="288"/>
      <c r="AD179" s="288"/>
      <c r="AE179" s="288"/>
      <c r="AF179" s="288"/>
      <c r="AG179" s="288"/>
      <c r="AH179" s="288"/>
      <c r="AI179" s="288"/>
      <c r="AJ179" s="288"/>
      <c r="AK179" s="288"/>
      <c r="AL179" s="288"/>
      <c r="AM179" s="288"/>
      <c r="AN179" s="288"/>
      <c r="AO179" s="288"/>
      <c r="AP179" s="288"/>
      <c r="AQ179" s="288"/>
      <c r="AR179" s="288"/>
      <c r="AS179" s="288"/>
      <c r="AT179" s="288"/>
      <c r="AU179" s="288"/>
      <c r="AV179" s="288"/>
      <c r="AW179" s="288"/>
      <c r="AX179" s="288"/>
      <c r="AY179" s="288"/>
      <c r="AZ179" s="288"/>
      <c r="BA179" s="288"/>
      <c r="BB179" s="288"/>
      <c r="BC179" s="288"/>
      <c r="BD179" s="288"/>
      <c r="BE179" s="288"/>
      <c r="BF179" s="288"/>
      <c r="BG179" s="288"/>
      <c r="BH179" s="288"/>
    </row>
    <row r="180" spans="1:60" s="289" customFormat="1">
      <c r="A180" s="294">
        <v>1</v>
      </c>
      <c r="B180" s="182" t="s">
        <v>229</v>
      </c>
      <c r="C180" s="40">
        <f t="shared" ref="C180:T180" si="70">C76</f>
        <v>0</v>
      </c>
      <c r="D180" s="40">
        <f t="shared" si="70"/>
        <v>0</v>
      </c>
      <c r="E180" s="40">
        <f t="shared" si="70"/>
        <v>0</v>
      </c>
      <c r="F180" s="40">
        <f t="shared" si="70"/>
        <v>0</v>
      </c>
      <c r="G180" s="40">
        <f t="shared" si="70"/>
        <v>0</v>
      </c>
      <c r="H180" s="40">
        <f t="shared" si="70"/>
        <v>0</v>
      </c>
      <c r="I180" s="40">
        <f t="shared" si="70"/>
        <v>0</v>
      </c>
      <c r="J180" s="40">
        <f t="shared" si="70"/>
        <v>0</v>
      </c>
      <c r="K180" s="40">
        <f t="shared" si="70"/>
        <v>0</v>
      </c>
      <c r="L180" s="40">
        <f t="shared" si="70"/>
        <v>0</v>
      </c>
      <c r="M180" s="40">
        <f t="shared" si="70"/>
        <v>0</v>
      </c>
      <c r="N180" s="40">
        <f t="shared" si="70"/>
        <v>0</v>
      </c>
      <c r="O180" s="40">
        <f t="shared" si="70"/>
        <v>0</v>
      </c>
      <c r="P180" s="40">
        <f t="shared" si="70"/>
        <v>0</v>
      </c>
      <c r="Q180" s="40">
        <f t="shared" si="70"/>
        <v>0</v>
      </c>
      <c r="R180" s="40">
        <f t="shared" si="70"/>
        <v>0</v>
      </c>
      <c r="S180" s="40">
        <f t="shared" si="70"/>
        <v>0</v>
      </c>
      <c r="T180" s="40">
        <f t="shared" si="70"/>
        <v>0</v>
      </c>
      <c r="U180" s="288"/>
      <c r="V180" s="288"/>
      <c r="W180" s="288"/>
      <c r="X180" s="288"/>
      <c r="Y180" s="288"/>
      <c r="Z180" s="288"/>
      <c r="AA180" s="288"/>
      <c r="AB180" s="288"/>
      <c r="AC180" s="288"/>
      <c r="AD180" s="288"/>
      <c r="AE180" s="288"/>
      <c r="AF180" s="288"/>
      <c r="AG180" s="288"/>
      <c r="AH180" s="288"/>
      <c r="AI180" s="288"/>
      <c r="AJ180" s="288"/>
      <c r="AK180" s="288"/>
      <c r="AL180" s="288"/>
      <c r="AM180" s="288"/>
      <c r="AN180" s="288"/>
      <c r="AO180" s="288"/>
      <c r="AP180" s="288"/>
      <c r="AQ180" s="288"/>
      <c r="AR180" s="288"/>
      <c r="AS180" s="288"/>
      <c r="AT180" s="288"/>
      <c r="AU180" s="288"/>
      <c r="AV180" s="288"/>
      <c r="AW180" s="288"/>
      <c r="AX180" s="288"/>
      <c r="AY180" s="288"/>
      <c r="AZ180" s="288"/>
      <c r="BA180" s="288"/>
      <c r="BB180" s="288"/>
      <c r="BC180" s="288"/>
      <c r="BD180" s="288"/>
      <c r="BE180" s="288"/>
      <c r="BF180" s="288"/>
      <c r="BG180" s="288"/>
      <c r="BH180" s="288"/>
    </row>
    <row r="181" spans="1:60" s="289" customFormat="1">
      <c r="A181" s="294">
        <v>2</v>
      </c>
      <c r="B181" s="182" t="s">
        <v>230</v>
      </c>
      <c r="C181" s="40">
        <f t="shared" ref="C181:T187" si="71">C144+C107</f>
        <v>0</v>
      </c>
      <c r="D181" s="40">
        <f t="shared" si="71"/>
        <v>0</v>
      </c>
      <c r="E181" s="40">
        <f t="shared" si="71"/>
        <v>0</v>
      </c>
      <c r="F181" s="40">
        <f t="shared" si="71"/>
        <v>0</v>
      </c>
      <c r="G181" s="40">
        <f t="shared" si="71"/>
        <v>0</v>
      </c>
      <c r="H181" s="40">
        <f t="shared" si="71"/>
        <v>0</v>
      </c>
      <c r="I181" s="40">
        <f t="shared" si="71"/>
        <v>0</v>
      </c>
      <c r="J181" s="40">
        <f t="shared" si="71"/>
        <v>0</v>
      </c>
      <c r="K181" s="40">
        <f t="shared" si="71"/>
        <v>0</v>
      </c>
      <c r="L181" s="40">
        <f t="shared" si="71"/>
        <v>0</v>
      </c>
      <c r="M181" s="40">
        <f t="shared" si="71"/>
        <v>0</v>
      </c>
      <c r="N181" s="40">
        <f t="shared" si="71"/>
        <v>0</v>
      </c>
      <c r="O181" s="40">
        <f t="shared" si="71"/>
        <v>0</v>
      </c>
      <c r="P181" s="40">
        <f t="shared" si="71"/>
        <v>0</v>
      </c>
      <c r="Q181" s="40">
        <f t="shared" si="71"/>
        <v>0</v>
      </c>
      <c r="R181" s="40">
        <f t="shared" si="71"/>
        <v>0</v>
      </c>
      <c r="S181" s="40">
        <f t="shared" si="71"/>
        <v>0</v>
      </c>
      <c r="T181" s="40">
        <f t="shared" si="71"/>
        <v>0</v>
      </c>
      <c r="U181" s="288"/>
      <c r="V181" s="288"/>
      <c r="W181" s="288"/>
      <c r="X181" s="288"/>
      <c r="Y181" s="288"/>
      <c r="Z181" s="288"/>
      <c r="AA181" s="288"/>
      <c r="AB181" s="288"/>
      <c r="AC181" s="288"/>
      <c r="AD181" s="288"/>
      <c r="AE181" s="288"/>
      <c r="AF181" s="288"/>
      <c r="AG181" s="288"/>
      <c r="AH181" s="288"/>
      <c r="AI181" s="288"/>
      <c r="AJ181" s="288"/>
      <c r="AK181" s="288"/>
      <c r="AL181" s="288"/>
      <c r="AM181" s="288"/>
      <c r="AN181" s="288"/>
      <c r="AO181" s="288"/>
      <c r="AP181" s="288"/>
      <c r="AQ181" s="288"/>
      <c r="AR181" s="288"/>
      <c r="AS181" s="288"/>
      <c r="AT181" s="288"/>
      <c r="AU181" s="288"/>
      <c r="AV181" s="288"/>
      <c r="AW181" s="288"/>
      <c r="AX181" s="288"/>
      <c r="AY181" s="288"/>
      <c r="AZ181" s="288"/>
      <c r="BA181" s="288"/>
      <c r="BB181" s="288"/>
      <c r="BC181" s="288"/>
      <c r="BD181" s="288"/>
      <c r="BE181" s="288"/>
      <c r="BF181" s="288"/>
      <c r="BG181" s="288"/>
      <c r="BH181" s="288"/>
    </row>
    <row r="182" spans="1:60" s="289" customFormat="1" ht="25.5">
      <c r="A182" s="294">
        <v>3</v>
      </c>
      <c r="B182" s="182" t="s">
        <v>231</v>
      </c>
      <c r="C182" s="40">
        <f t="shared" si="71"/>
        <v>0</v>
      </c>
      <c r="D182" s="40">
        <f t="shared" si="71"/>
        <v>0</v>
      </c>
      <c r="E182" s="40">
        <f t="shared" si="71"/>
        <v>0</v>
      </c>
      <c r="F182" s="40">
        <f t="shared" si="71"/>
        <v>0</v>
      </c>
      <c r="G182" s="40">
        <f t="shared" si="71"/>
        <v>0</v>
      </c>
      <c r="H182" s="40">
        <f t="shared" si="71"/>
        <v>0</v>
      </c>
      <c r="I182" s="40">
        <f t="shared" si="71"/>
        <v>0</v>
      </c>
      <c r="J182" s="40">
        <f t="shared" si="71"/>
        <v>0</v>
      </c>
      <c r="K182" s="40">
        <f t="shared" si="71"/>
        <v>0</v>
      </c>
      <c r="L182" s="40">
        <f t="shared" si="71"/>
        <v>0</v>
      </c>
      <c r="M182" s="40">
        <f t="shared" si="71"/>
        <v>0</v>
      </c>
      <c r="N182" s="40">
        <f t="shared" si="71"/>
        <v>0</v>
      </c>
      <c r="O182" s="40">
        <f t="shared" si="71"/>
        <v>0</v>
      </c>
      <c r="P182" s="40">
        <f t="shared" si="71"/>
        <v>0</v>
      </c>
      <c r="Q182" s="40">
        <f t="shared" si="71"/>
        <v>0</v>
      </c>
      <c r="R182" s="40">
        <f t="shared" si="71"/>
        <v>0</v>
      </c>
      <c r="S182" s="40">
        <f t="shared" si="71"/>
        <v>0</v>
      </c>
      <c r="T182" s="40">
        <f t="shared" si="71"/>
        <v>0</v>
      </c>
      <c r="U182" s="288"/>
      <c r="V182" s="288"/>
      <c r="W182" s="288"/>
      <c r="X182" s="288"/>
      <c r="Y182" s="288"/>
      <c r="Z182" s="288"/>
      <c r="AA182" s="288"/>
      <c r="AB182" s="288"/>
      <c r="AC182" s="288"/>
      <c r="AD182" s="288"/>
      <c r="AE182" s="288"/>
      <c r="AF182" s="288"/>
      <c r="AG182" s="288"/>
      <c r="AH182" s="288"/>
      <c r="AI182" s="288"/>
      <c r="AJ182" s="288"/>
      <c r="AK182" s="288"/>
      <c r="AL182" s="288"/>
      <c r="AM182" s="288"/>
      <c r="AN182" s="288"/>
      <c r="AO182" s="288"/>
      <c r="AP182" s="288"/>
      <c r="AQ182" s="288"/>
      <c r="AR182" s="288"/>
      <c r="AS182" s="288"/>
      <c r="AT182" s="288"/>
      <c r="AU182" s="288"/>
      <c r="AV182" s="288"/>
      <c r="AW182" s="288"/>
      <c r="AX182" s="288"/>
      <c r="AY182" s="288"/>
      <c r="AZ182" s="288"/>
      <c r="BA182" s="288"/>
      <c r="BB182" s="288"/>
      <c r="BC182" s="288"/>
      <c r="BD182" s="288"/>
      <c r="BE182" s="288"/>
      <c r="BF182" s="288"/>
      <c r="BG182" s="288"/>
      <c r="BH182" s="288"/>
    </row>
    <row r="183" spans="1:60" s="289" customFormat="1">
      <c r="A183" s="294">
        <v>4</v>
      </c>
      <c r="B183" s="182" t="s">
        <v>232</v>
      </c>
      <c r="C183" s="40">
        <f t="shared" si="71"/>
        <v>0</v>
      </c>
      <c r="D183" s="40">
        <f t="shared" si="71"/>
        <v>0</v>
      </c>
      <c r="E183" s="40">
        <f t="shared" si="71"/>
        <v>0</v>
      </c>
      <c r="F183" s="40">
        <f t="shared" si="71"/>
        <v>0</v>
      </c>
      <c r="G183" s="40">
        <f t="shared" si="71"/>
        <v>0</v>
      </c>
      <c r="H183" s="40">
        <f t="shared" si="71"/>
        <v>0</v>
      </c>
      <c r="I183" s="40">
        <f t="shared" si="71"/>
        <v>0</v>
      </c>
      <c r="J183" s="40">
        <f t="shared" si="71"/>
        <v>0</v>
      </c>
      <c r="K183" s="40">
        <f t="shared" si="71"/>
        <v>0</v>
      </c>
      <c r="L183" s="40">
        <f t="shared" si="71"/>
        <v>0</v>
      </c>
      <c r="M183" s="40">
        <f t="shared" si="71"/>
        <v>0</v>
      </c>
      <c r="N183" s="40">
        <f t="shared" si="71"/>
        <v>0</v>
      </c>
      <c r="O183" s="40">
        <f t="shared" si="71"/>
        <v>0</v>
      </c>
      <c r="P183" s="40">
        <f t="shared" si="71"/>
        <v>0</v>
      </c>
      <c r="Q183" s="40">
        <f t="shared" si="71"/>
        <v>0</v>
      </c>
      <c r="R183" s="40">
        <f t="shared" si="71"/>
        <v>0</v>
      </c>
      <c r="S183" s="40">
        <f t="shared" si="71"/>
        <v>0</v>
      </c>
      <c r="T183" s="40">
        <f t="shared" si="71"/>
        <v>0</v>
      </c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8"/>
      <c r="AE183" s="288"/>
      <c r="AF183" s="288"/>
      <c r="AG183" s="288"/>
      <c r="AH183" s="288"/>
      <c r="AI183" s="288"/>
      <c r="AJ183" s="288"/>
      <c r="AK183" s="288"/>
      <c r="AL183" s="288"/>
      <c r="AM183" s="288"/>
      <c r="AN183" s="288"/>
      <c r="AO183" s="288"/>
      <c r="AP183" s="288"/>
      <c r="AQ183" s="288"/>
      <c r="AR183" s="288"/>
      <c r="AS183" s="288"/>
      <c r="AT183" s="288"/>
      <c r="AU183" s="288"/>
      <c r="AV183" s="288"/>
      <c r="AW183" s="288"/>
      <c r="AX183" s="288"/>
      <c r="AY183" s="288"/>
      <c r="AZ183" s="288"/>
      <c r="BA183" s="288"/>
      <c r="BB183" s="288"/>
      <c r="BC183" s="288"/>
      <c r="BD183" s="288"/>
      <c r="BE183" s="288"/>
      <c r="BF183" s="288"/>
      <c r="BG183" s="288"/>
      <c r="BH183" s="288"/>
    </row>
    <row r="184" spans="1:60" s="289" customFormat="1">
      <c r="A184" s="294">
        <v>5</v>
      </c>
      <c r="B184" s="182" t="s">
        <v>233</v>
      </c>
      <c r="C184" s="40">
        <f t="shared" si="71"/>
        <v>0</v>
      </c>
      <c r="D184" s="40">
        <f t="shared" si="71"/>
        <v>0</v>
      </c>
      <c r="E184" s="40">
        <f t="shared" si="71"/>
        <v>0</v>
      </c>
      <c r="F184" s="40">
        <f t="shared" si="71"/>
        <v>0</v>
      </c>
      <c r="G184" s="40">
        <f t="shared" si="71"/>
        <v>0</v>
      </c>
      <c r="H184" s="40">
        <f t="shared" si="71"/>
        <v>0</v>
      </c>
      <c r="I184" s="40">
        <f t="shared" si="71"/>
        <v>0</v>
      </c>
      <c r="J184" s="40">
        <f t="shared" si="71"/>
        <v>0</v>
      </c>
      <c r="K184" s="40">
        <f t="shared" si="71"/>
        <v>0</v>
      </c>
      <c r="L184" s="40">
        <f t="shared" si="71"/>
        <v>0</v>
      </c>
      <c r="M184" s="40">
        <f t="shared" si="71"/>
        <v>0</v>
      </c>
      <c r="N184" s="40">
        <f t="shared" si="71"/>
        <v>0</v>
      </c>
      <c r="O184" s="40">
        <f t="shared" si="71"/>
        <v>0</v>
      </c>
      <c r="P184" s="40">
        <f t="shared" si="71"/>
        <v>0</v>
      </c>
      <c r="Q184" s="40">
        <f t="shared" si="71"/>
        <v>0</v>
      </c>
      <c r="R184" s="40">
        <f t="shared" si="71"/>
        <v>0</v>
      </c>
      <c r="S184" s="40">
        <f t="shared" si="71"/>
        <v>0</v>
      </c>
      <c r="T184" s="40">
        <f t="shared" si="71"/>
        <v>0</v>
      </c>
      <c r="U184" s="288"/>
      <c r="V184" s="288"/>
      <c r="W184" s="288"/>
      <c r="X184" s="288"/>
      <c r="Y184" s="288"/>
      <c r="Z184" s="288"/>
      <c r="AA184" s="288"/>
      <c r="AB184" s="288"/>
      <c r="AC184" s="288"/>
      <c r="AD184" s="288"/>
      <c r="AE184" s="288"/>
      <c r="AF184" s="288"/>
      <c r="AG184" s="288"/>
      <c r="AH184" s="288"/>
      <c r="AI184" s="288"/>
      <c r="AJ184" s="288"/>
      <c r="AK184" s="288"/>
      <c r="AL184" s="288"/>
      <c r="AM184" s="288"/>
      <c r="AN184" s="288"/>
      <c r="AO184" s="288"/>
      <c r="AP184" s="288"/>
      <c r="AQ184" s="288"/>
      <c r="AR184" s="288"/>
      <c r="AS184" s="288"/>
      <c r="AT184" s="288"/>
      <c r="AU184" s="288"/>
      <c r="AV184" s="288"/>
      <c r="AW184" s="288"/>
      <c r="AX184" s="288"/>
      <c r="AY184" s="288"/>
      <c r="AZ184" s="288"/>
      <c r="BA184" s="288"/>
      <c r="BB184" s="288"/>
      <c r="BC184" s="288"/>
      <c r="BD184" s="288"/>
      <c r="BE184" s="288"/>
      <c r="BF184" s="288"/>
      <c r="BG184" s="288"/>
      <c r="BH184" s="288"/>
    </row>
    <row r="185" spans="1:60" s="289" customFormat="1">
      <c r="A185" s="294">
        <v>6</v>
      </c>
      <c r="B185" s="182" t="s">
        <v>234</v>
      </c>
      <c r="C185" s="40">
        <f t="shared" si="71"/>
        <v>0</v>
      </c>
      <c r="D185" s="40">
        <f t="shared" si="71"/>
        <v>0</v>
      </c>
      <c r="E185" s="40">
        <f t="shared" si="71"/>
        <v>0</v>
      </c>
      <c r="F185" s="40">
        <f t="shared" si="71"/>
        <v>0</v>
      </c>
      <c r="G185" s="40">
        <f t="shared" si="71"/>
        <v>0</v>
      </c>
      <c r="H185" s="40">
        <f t="shared" si="71"/>
        <v>0</v>
      </c>
      <c r="I185" s="40">
        <f t="shared" si="71"/>
        <v>0</v>
      </c>
      <c r="J185" s="40">
        <f t="shared" si="71"/>
        <v>0</v>
      </c>
      <c r="K185" s="40">
        <f t="shared" si="71"/>
        <v>0</v>
      </c>
      <c r="L185" s="40">
        <f t="shared" si="71"/>
        <v>0</v>
      </c>
      <c r="M185" s="40">
        <f t="shared" si="71"/>
        <v>0</v>
      </c>
      <c r="N185" s="40">
        <f t="shared" si="71"/>
        <v>0</v>
      </c>
      <c r="O185" s="40">
        <f t="shared" si="71"/>
        <v>0</v>
      </c>
      <c r="P185" s="40">
        <f t="shared" si="71"/>
        <v>0</v>
      </c>
      <c r="Q185" s="40">
        <f t="shared" si="71"/>
        <v>0</v>
      </c>
      <c r="R185" s="40">
        <f t="shared" si="71"/>
        <v>0</v>
      </c>
      <c r="S185" s="40">
        <f t="shared" si="71"/>
        <v>0</v>
      </c>
      <c r="T185" s="40">
        <f t="shared" si="71"/>
        <v>0</v>
      </c>
      <c r="U185" s="288"/>
      <c r="V185" s="288"/>
      <c r="W185" s="288"/>
      <c r="X185" s="288"/>
      <c r="Y185" s="288"/>
      <c r="Z185" s="288"/>
      <c r="AA185" s="288"/>
      <c r="AB185" s="288"/>
      <c r="AC185" s="288"/>
      <c r="AD185" s="288"/>
      <c r="AE185" s="288"/>
      <c r="AF185" s="288"/>
      <c r="AG185" s="288"/>
      <c r="AH185" s="288"/>
      <c r="AI185" s="288"/>
      <c r="AJ185" s="288"/>
      <c r="AK185" s="288"/>
      <c r="AL185" s="288"/>
      <c r="AM185" s="288"/>
      <c r="AN185" s="288"/>
      <c r="AO185" s="288"/>
      <c r="AP185" s="288"/>
      <c r="AQ185" s="288"/>
      <c r="AR185" s="288"/>
      <c r="AS185" s="288"/>
      <c r="AT185" s="288"/>
      <c r="AU185" s="288"/>
      <c r="AV185" s="288"/>
      <c r="AW185" s="288"/>
      <c r="AX185" s="288"/>
      <c r="AY185" s="288"/>
      <c r="AZ185" s="288"/>
      <c r="BA185" s="288"/>
      <c r="BB185" s="288"/>
      <c r="BC185" s="288"/>
      <c r="BD185" s="288"/>
      <c r="BE185" s="288"/>
      <c r="BF185" s="288"/>
      <c r="BG185" s="288"/>
      <c r="BH185" s="288"/>
    </row>
    <row r="186" spans="1:60" s="289" customFormat="1">
      <c r="A186" s="294">
        <v>9</v>
      </c>
      <c r="B186" s="182" t="s">
        <v>235</v>
      </c>
      <c r="C186" s="40">
        <f t="shared" si="71"/>
        <v>0</v>
      </c>
      <c r="D186" s="40">
        <f t="shared" si="71"/>
        <v>0</v>
      </c>
      <c r="E186" s="40">
        <f t="shared" si="71"/>
        <v>0</v>
      </c>
      <c r="F186" s="40">
        <f t="shared" si="71"/>
        <v>0</v>
      </c>
      <c r="G186" s="40">
        <f t="shared" si="71"/>
        <v>0</v>
      </c>
      <c r="H186" s="40">
        <f t="shared" si="71"/>
        <v>0</v>
      </c>
      <c r="I186" s="40">
        <f t="shared" si="71"/>
        <v>0</v>
      </c>
      <c r="J186" s="40">
        <f t="shared" si="71"/>
        <v>0</v>
      </c>
      <c r="K186" s="40">
        <f t="shared" si="71"/>
        <v>0</v>
      </c>
      <c r="L186" s="40">
        <f t="shared" si="71"/>
        <v>0</v>
      </c>
      <c r="M186" s="40">
        <f t="shared" si="71"/>
        <v>0</v>
      </c>
      <c r="N186" s="40">
        <f t="shared" si="71"/>
        <v>0</v>
      </c>
      <c r="O186" s="40">
        <f t="shared" si="71"/>
        <v>0</v>
      </c>
      <c r="P186" s="40">
        <f t="shared" si="71"/>
        <v>0</v>
      </c>
      <c r="Q186" s="40">
        <f t="shared" si="71"/>
        <v>0</v>
      </c>
      <c r="R186" s="40">
        <f t="shared" si="71"/>
        <v>0</v>
      </c>
      <c r="S186" s="40">
        <f t="shared" si="71"/>
        <v>0</v>
      </c>
      <c r="T186" s="40">
        <f t="shared" si="71"/>
        <v>0</v>
      </c>
      <c r="U186" s="288"/>
      <c r="V186" s="288"/>
      <c r="W186" s="288"/>
      <c r="X186" s="288"/>
      <c r="Y186" s="288"/>
      <c r="Z186" s="288"/>
      <c r="AA186" s="288"/>
      <c r="AB186" s="288"/>
      <c r="AC186" s="288"/>
      <c r="AD186" s="288"/>
      <c r="AE186" s="288"/>
      <c r="AF186" s="288"/>
      <c r="AG186" s="288"/>
      <c r="AH186" s="288"/>
      <c r="AI186" s="288"/>
      <c r="AJ186" s="288"/>
      <c r="AK186" s="288"/>
      <c r="AL186" s="288"/>
      <c r="AM186" s="288"/>
      <c r="AN186" s="288"/>
      <c r="AO186" s="288"/>
      <c r="AP186" s="288"/>
      <c r="AQ186" s="288"/>
      <c r="AR186" s="288"/>
      <c r="AS186" s="288"/>
      <c r="AT186" s="288"/>
      <c r="AU186" s="288"/>
      <c r="AV186" s="288"/>
      <c r="AW186" s="288"/>
      <c r="AX186" s="288"/>
      <c r="AY186" s="288"/>
      <c r="AZ186" s="288"/>
      <c r="BA186" s="288"/>
      <c r="BB186" s="288"/>
      <c r="BC186" s="288"/>
      <c r="BD186" s="288"/>
      <c r="BE186" s="288"/>
      <c r="BF186" s="288"/>
      <c r="BG186" s="288"/>
      <c r="BH186" s="288"/>
    </row>
    <row r="187" spans="1:60" s="289" customFormat="1">
      <c r="A187" s="294">
        <v>10</v>
      </c>
      <c r="B187" s="182" t="s">
        <v>236</v>
      </c>
      <c r="C187" s="40">
        <f t="shared" si="71"/>
        <v>0</v>
      </c>
      <c r="D187" s="40">
        <f t="shared" si="71"/>
        <v>0</v>
      </c>
      <c r="E187" s="40">
        <f t="shared" si="71"/>
        <v>0</v>
      </c>
      <c r="F187" s="40">
        <f t="shared" si="71"/>
        <v>0</v>
      </c>
      <c r="G187" s="40">
        <f t="shared" si="71"/>
        <v>0</v>
      </c>
      <c r="H187" s="40">
        <f t="shared" si="71"/>
        <v>0</v>
      </c>
      <c r="I187" s="40">
        <f t="shared" si="71"/>
        <v>0</v>
      </c>
      <c r="J187" s="40">
        <f t="shared" si="71"/>
        <v>0</v>
      </c>
      <c r="K187" s="40">
        <f t="shared" si="71"/>
        <v>0</v>
      </c>
      <c r="L187" s="40">
        <f t="shared" si="71"/>
        <v>0</v>
      </c>
      <c r="M187" s="40">
        <f t="shared" si="71"/>
        <v>0</v>
      </c>
      <c r="N187" s="40">
        <f t="shared" si="71"/>
        <v>0</v>
      </c>
      <c r="O187" s="40">
        <f t="shared" si="71"/>
        <v>0</v>
      </c>
      <c r="P187" s="40">
        <f t="shared" si="71"/>
        <v>0</v>
      </c>
      <c r="Q187" s="40">
        <f t="shared" si="71"/>
        <v>0</v>
      </c>
      <c r="R187" s="40">
        <f t="shared" si="71"/>
        <v>0</v>
      </c>
      <c r="S187" s="40">
        <f t="shared" si="71"/>
        <v>0</v>
      </c>
      <c r="T187" s="40">
        <f t="shared" si="71"/>
        <v>0</v>
      </c>
      <c r="U187" s="288"/>
      <c r="V187" s="288"/>
      <c r="W187" s="288"/>
      <c r="X187" s="288"/>
      <c r="Y187" s="288"/>
      <c r="Z187" s="288"/>
      <c r="AA187" s="288"/>
      <c r="AB187" s="288"/>
      <c r="AC187" s="288"/>
      <c r="AD187" s="288"/>
      <c r="AE187" s="288"/>
      <c r="AF187" s="288"/>
      <c r="AG187" s="288"/>
      <c r="AH187" s="288"/>
      <c r="AI187" s="288"/>
      <c r="AJ187" s="288"/>
      <c r="AK187" s="288"/>
      <c r="AL187" s="288"/>
      <c r="AM187" s="288"/>
      <c r="AN187" s="288"/>
      <c r="AO187" s="288"/>
      <c r="AP187" s="288"/>
      <c r="AQ187" s="288"/>
      <c r="AR187" s="288"/>
      <c r="AS187" s="288"/>
      <c r="AT187" s="288"/>
      <c r="AU187" s="288"/>
      <c r="AV187" s="288"/>
      <c r="AW187" s="288"/>
      <c r="AX187" s="288"/>
      <c r="AY187" s="288"/>
      <c r="AZ187" s="288"/>
      <c r="BA187" s="288"/>
      <c r="BB187" s="288"/>
      <c r="BC187" s="288"/>
      <c r="BD187" s="288"/>
      <c r="BE187" s="288"/>
      <c r="BF187" s="288"/>
      <c r="BG187" s="288"/>
      <c r="BH187" s="288"/>
    </row>
    <row r="188" spans="1:60" s="289" customFormat="1" ht="25.5">
      <c r="A188" s="295" t="s">
        <v>135</v>
      </c>
      <c r="B188" s="278" t="s">
        <v>237</v>
      </c>
      <c r="C188" s="37">
        <f>C178+C179</f>
        <v>0</v>
      </c>
      <c r="D188" s="37">
        <f>D178+D179</f>
        <v>0</v>
      </c>
      <c r="E188" s="37">
        <f t="shared" ref="E188:T188" si="72">E178+E179</f>
        <v>0</v>
      </c>
      <c r="F188" s="37">
        <f t="shared" si="72"/>
        <v>0</v>
      </c>
      <c r="G188" s="37">
        <f t="shared" si="72"/>
        <v>0</v>
      </c>
      <c r="H188" s="37">
        <f t="shared" si="72"/>
        <v>0</v>
      </c>
      <c r="I188" s="37">
        <f t="shared" si="72"/>
        <v>0</v>
      </c>
      <c r="J188" s="37">
        <f t="shared" si="72"/>
        <v>0</v>
      </c>
      <c r="K188" s="37">
        <f t="shared" si="72"/>
        <v>0</v>
      </c>
      <c r="L188" s="37">
        <f t="shared" si="72"/>
        <v>0</v>
      </c>
      <c r="M188" s="37">
        <f t="shared" si="72"/>
        <v>0</v>
      </c>
      <c r="N188" s="37">
        <f t="shared" si="72"/>
        <v>0</v>
      </c>
      <c r="O188" s="37">
        <f t="shared" si="72"/>
        <v>0</v>
      </c>
      <c r="P188" s="37">
        <f t="shared" si="72"/>
        <v>0</v>
      </c>
      <c r="Q188" s="37">
        <f t="shared" si="72"/>
        <v>0</v>
      </c>
      <c r="R188" s="37">
        <f t="shared" si="72"/>
        <v>0</v>
      </c>
      <c r="S188" s="37">
        <f t="shared" si="72"/>
        <v>0</v>
      </c>
      <c r="T188" s="37">
        <f t="shared" si="72"/>
        <v>0</v>
      </c>
      <c r="U188" s="288"/>
      <c r="V188" s="288"/>
      <c r="W188" s="288"/>
      <c r="X188" s="288"/>
      <c r="Y188" s="288"/>
      <c r="Z188" s="288"/>
      <c r="AA188" s="288"/>
      <c r="AB188" s="288"/>
      <c r="AC188" s="288"/>
      <c r="AD188" s="288"/>
      <c r="AE188" s="288"/>
      <c r="AF188" s="288"/>
      <c r="AG188" s="288"/>
      <c r="AH188" s="288"/>
      <c r="AI188" s="288"/>
      <c r="AJ188" s="288"/>
      <c r="AK188" s="288"/>
      <c r="AL188" s="288"/>
      <c r="AM188" s="288"/>
      <c r="AN188" s="288"/>
      <c r="AO188" s="288"/>
      <c r="AP188" s="288"/>
      <c r="AQ188" s="288"/>
      <c r="AR188" s="288"/>
      <c r="AS188" s="288"/>
      <c r="AT188" s="288"/>
      <c r="AU188" s="288"/>
      <c r="AV188" s="288"/>
      <c r="AW188" s="288"/>
      <c r="AX188" s="288"/>
      <c r="AY188" s="288"/>
      <c r="AZ188" s="288"/>
      <c r="BA188" s="288"/>
      <c r="BB188" s="288"/>
      <c r="BC188" s="288"/>
      <c r="BD188" s="288"/>
      <c r="BE188" s="288"/>
      <c r="BF188" s="288"/>
      <c r="BG188" s="288"/>
      <c r="BH188" s="288"/>
    </row>
    <row r="189" spans="1:60" s="289" customFormat="1" ht="25.5">
      <c r="A189" s="290" t="s">
        <v>56</v>
      </c>
      <c r="B189" s="291" t="s">
        <v>67</v>
      </c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88"/>
      <c r="V189" s="288"/>
      <c r="W189" s="288"/>
      <c r="X189" s="288"/>
      <c r="Y189" s="288"/>
      <c r="Z189" s="288"/>
      <c r="AA189" s="288"/>
      <c r="AB189" s="288"/>
      <c r="AC189" s="288"/>
      <c r="AD189" s="288"/>
      <c r="AE189" s="288"/>
      <c r="AF189" s="288"/>
      <c r="AG189" s="288"/>
      <c r="AH189" s="288"/>
      <c r="AI189" s="288"/>
      <c r="AJ189" s="288"/>
      <c r="AK189" s="288"/>
      <c r="AL189" s="288"/>
      <c r="AM189" s="288"/>
      <c r="AN189" s="288"/>
      <c r="AO189" s="288"/>
      <c r="AP189" s="288"/>
      <c r="AQ189" s="288"/>
      <c r="AR189" s="288"/>
      <c r="AS189" s="288"/>
      <c r="AT189" s="288"/>
      <c r="AU189" s="288"/>
      <c r="AV189" s="288"/>
      <c r="AW189" s="288"/>
      <c r="AX189" s="288"/>
      <c r="AY189" s="288"/>
      <c r="AZ189" s="288"/>
      <c r="BA189" s="288"/>
      <c r="BB189" s="288"/>
      <c r="BC189" s="288"/>
      <c r="BD189" s="288"/>
      <c r="BE189" s="288"/>
      <c r="BF189" s="288"/>
      <c r="BG189" s="288"/>
      <c r="BH189" s="288"/>
    </row>
    <row r="190" spans="1:60" s="289" customFormat="1">
      <c r="A190" s="296"/>
      <c r="B190" s="182" t="s">
        <v>238</v>
      </c>
      <c r="C190" s="40">
        <f t="shared" ref="C190:T191" si="73">C153+C116</f>
        <v>0</v>
      </c>
      <c r="D190" s="40">
        <f t="shared" si="73"/>
        <v>0</v>
      </c>
      <c r="E190" s="40">
        <f t="shared" si="73"/>
        <v>0</v>
      </c>
      <c r="F190" s="40">
        <f t="shared" si="73"/>
        <v>0</v>
      </c>
      <c r="G190" s="40">
        <f t="shared" si="73"/>
        <v>0</v>
      </c>
      <c r="H190" s="40">
        <f t="shared" si="73"/>
        <v>0</v>
      </c>
      <c r="I190" s="40">
        <f t="shared" si="73"/>
        <v>0</v>
      </c>
      <c r="J190" s="40">
        <f t="shared" si="73"/>
        <v>0</v>
      </c>
      <c r="K190" s="40">
        <f t="shared" si="73"/>
        <v>0</v>
      </c>
      <c r="L190" s="40">
        <f t="shared" si="73"/>
        <v>0</v>
      </c>
      <c r="M190" s="40">
        <f t="shared" si="73"/>
        <v>0</v>
      </c>
      <c r="N190" s="40">
        <f t="shared" si="73"/>
        <v>0</v>
      </c>
      <c r="O190" s="40">
        <f t="shared" si="73"/>
        <v>0</v>
      </c>
      <c r="P190" s="40">
        <f t="shared" si="73"/>
        <v>0</v>
      </c>
      <c r="Q190" s="40">
        <f t="shared" si="73"/>
        <v>0</v>
      </c>
      <c r="R190" s="40">
        <f t="shared" si="73"/>
        <v>0</v>
      </c>
      <c r="S190" s="40">
        <f t="shared" si="73"/>
        <v>0</v>
      </c>
      <c r="T190" s="40">
        <f t="shared" si="73"/>
        <v>0</v>
      </c>
      <c r="U190" s="288"/>
      <c r="V190" s="288"/>
      <c r="W190" s="288"/>
      <c r="X190" s="288"/>
      <c r="Y190" s="288"/>
      <c r="Z190" s="288"/>
      <c r="AA190" s="288"/>
      <c r="AB190" s="288"/>
      <c r="AC190" s="288"/>
      <c r="AD190" s="288"/>
      <c r="AE190" s="288"/>
      <c r="AF190" s="288"/>
      <c r="AG190" s="288"/>
      <c r="AH190" s="288"/>
      <c r="AI190" s="288"/>
      <c r="AJ190" s="288"/>
      <c r="AK190" s="288"/>
      <c r="AL190" s="288"/>
      <c r="AM190" s="288"/>
      <c r="AN190" s="288"/>
      <c r="AO190" s="288"/>
      <c r="AP190" s="288"/>
      <c r="AQ190" s="288"/>
      <c r="AR190" s="288"/>
      <c r="AS190" s="288"/>
      <c r="AT190" s="288"/>
      <c r="AU190" s="288"/>
      <c r="AV190" s="288"/>
      <c r="AW190" s="288"/>
      <c r="AX190" s="288"/>
      <c r="AY190" s="288"/>
      <c r="AZ190" s="288"/>
      <c r="BA190" s="288"/>
      <c r="BB190" s="288"/>
      <c r="BC190" s="288"/>
      <c r="BD190" s="288"/>
      <c r="BE190" s="288"/>
      <c r="BF190" s="288"/>
      <c r="BG190" s="288"/>
      <c r="BH190" s="288"/>
    </row>
    <row r="191" spans="1:60" s="289" customFormat="1">
      <c r="A191" s="296"/>
      <c r="B191" s="182" t="s">
        <v>239</v>
      </c>
      <c r="C191" s="40">
        <f t="shared" si="73"/>
        <v>0</v>
      </c>
      <c r="D191" s="40">
        <f t="shared" si="73"/>
        <v>0</v>
      </c>
      <c r="E191" s="40">
        <f t="shared" si="73"/>
        <v>0</v>
      </c>
      <c r="F191" s="40">
        <f t="shared" si="73"/>
        <v>0</v>
      </c>
      <c r="G191" s="40">
        <f t="shared" si="73"/>
        <v>0</v>
      </c>
      <c r="H191" s="40">
        <f t="shared" si="73"/>
        <v>0</v>
      </c>
      <c r="I191" s="40">
        <f t="shared" si="73"/>
        <v>0</v>
      </c>
      <c r="J191" s="40">
        <f t="shared" si="73"/>
        <v>0</v>
      </c>
      <c r="K191" s="40">
        <f t="shared" si="73"/>
        <v>0</v>
      </c>
      <c r="L191" s="40">
        <f t="shared" si="73"/>
        <v>0</v>
      </c>
      <c r="M191" s="40">
        <f t="shared" si="73"/>
        <v>0</v>
      </c>
      <c r="N191" s="40">
        <f t="shared" si="73"/>
        <v>0</v>
      </c>
      <c r="O191" s="40">
        <f t="shared" si="73"/>
        <v>0</v>
      </c>
      <c r="P191" s="40">
        <f t="shared" si="73"/>
        <v>0</v>
      </c>
      <c r="Q191" s="40">
        <f t="shared" si="73"/>
        <v>0</v>
      </c>
      <c r="R191" s="40">
        <f t="shared" si="73"/>
        <v>0</v>
      </c>
      <c r="S191" s="40">
        <f t="shared" si="73"/>
        <v>0</v>
      </c>
      <c r="T191" s="40">
        <f t="shared" si="73"/>
        <v>0</v>
      </c>
      <c r="U191" s="288"/>
      <c r="V191" s="288"/>
      <c r="W191" s="288"/>
      <c r="X191" s="288"/>
      <c r="Y191" s="288"/>
      <c r="Z191" s="288"/>
      <c r="AA191" s="288"/>
      <c r="AB191" s="288"/>
      <c r="AC191" s="288"/>
      <c r="AD191" s="288"/>
      <c r="AE191" s="288"/>
      <c r="AF191" s="288"/>
      <c r="AG191" s="288"/>
      <c r="AH191" s="288"/>
      <c r="AI191" s="288"/>
      <c r="AJ191" s="288"/>
      <c r="AK191" s="288"/>
      <c r="AL191" s="288"/>
      <c r="AM191" s="288"/>
      <c r="AN191" s="288"/>
      <c r="AO191" s="288"/>
      <c r="AP191" s="288"/>
      <c r="AQ191" s="288"/>
      <c r="AR191" s="288"/>
      <c r="AS191" s="288"/>
      <c r="AT191" s="288"/>
      <c r="AU191" s="288"/>
      <c r="AV191" s="288"/>
      <c r="AW191" s="288"/>
      <c r="AX191" s="288"/>
      <c r="AY191" s="288"/>
      <c r="AZ191" s="288"/>
      <c r="BA191" s="288"/>
      <c r="BB191" s="288"/>
      <c r="BC191" s="288"/>
      <c r="BD191" s="288"/>
      <c r="BE191" s="288"/>
      <c r="BF191" s="288"/>
      <c r="BG191" s="288"/>
      <c r="BH191" s="288"/>
    </row>
    <row r="192" spans="1:60" s="289" customFormat="1" ht="25.5">
      <c r="A192" s="295" t="s">
        <v>135</v>
      </c>
      <c r="B192" s="278" t="s">
        <v>240</v>
      </c>
      <c r="C192" s="37">
        <f t="shared" ref="C192:T192" si="74">C190-C191</f>
        <v>0</v>
      </c>
      <c r="D192" s="37">
        <f>D190-D191</f>
        <v>0</v>
      </c>
      <c r="E192" s="37">
        <f t="shared" si="74"/>
        <v>0</v>
      </c>
      <c r="F192" s="37">
        <f t="shared" si="74"/>
        <v>0</v>
      </c>
      <c r="G192" s="37">
        <f t="shared" si="74"/>
        <v>0</v>
      </c>
      <c r="H192" s="37">
        <f t="shared" si="74"/>
        <v>0</v>
      </c>
      <c r="I192" s="37">
        <f t="shared" si="74"/>
        <v>0</v>
      </c>
      <c r="J192" s="37">
        <f t="shared" si="74"/>
        <v>0</v>
      </c>
      <c r="K192" s="37">
        <f t="shared" si="74"/>
        <v>0</v>
      </c>
      <c r="L192" s="37">
        <f t="shared" si="74"/>
        <v>0</v>
      </c>
      <c r="M192" s="37">
        <f t="shared" si="74"/>
        <v>0</v>
      </c>
      <c r="N192" s="37">
        <f t="shared" si="74"/>
        <v>0</v>
      </c>
      <c r="O192" s="37">
        <f t="shared" si="74"/>
        <v>0</v>
      </c>
      <c r="P192" s="37">
        <f t="shared" si="74"/>
        <v>0</v>
      </c>
      <c r="Q192" s="37">
        <f t="shared" si="74"/>
        <v>0</v>
      </c>
      <c r="R192" s="37">
        <f t="shared" si="74"/>
        <v>0</v>
      </c>
      <c r="S192" s="37">
        <f t="shared" si="74"/>
        <v>0</v>
      </c>
      <c r="T192" s="37">
        <f t="shared" si="74"/>
        <v>0</v>
      </c>
      <c r="U192" s="288"/>
      <c r="V192" s="288"/>
      <c r="W192" s="288"/>
      <c r="X192" s="288"/>
      <c r="Y192" s="288"/>
      <c r="Z192" s="288"/>
      <c r="AA192" s="288"/>
      <c r="AB192" s="288"/>
      <c r="AC192" s="288"/>
      <c r="AD192" s="288"/>
      <c r="AE192" s="288"/>
      <c r="AF192" s="288"/>
      <c r="AG192" s="288"/>
      <c r="AH192" s="288"/>
      <c r="AI192" s="288"/>
      <c r="AJ192" s="288"/>
      <c r="AK192" s="288"/>
      <c r="AL192" s="288"/>
      <c r="AM192" s="288"/>
      <c r="AN192" s="288"/>
      <c r="AO192" s="288"/>
      <c r="AP192" s="288"/>
      <c r="AQ192" s="288"/>
      <c r="AR192" s="288"/>
      <c r="AS192" s="288"/>
      <c r="AT192" s="288"/>
      <c r="AU192" s="288"/>
      <c r="AV192" s="288"/>
      <c r="AW192" s="288"/>
      <c r="AX192" s="288"/>
      <c r="AY192" s="288"/>
      <c r="AZ192" s="288"/>
      <c r="BA192" s="288"/>
      <c r="BB192" s="288"/>
      <c r="BC192" s="288"/>
      <c r="BD192" s="288"/>
      <c r="BE192" s="288"/>
      <c r="BF192" s="288"/>
      <c r="BG192" s="288"/>
      <c r="BH192" s="288"/>
    </row>
    <row r="193" spans="1:60" s="289" customFormat="1" ht="25.5">
      <c r="A193" s="290" t="s">
        <v>57</v>
      </c>
      <c r="B193" s="291" t="s">
        <v>68</v>
      </c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88"/>
      <c r="V193" s="288"/>
      <c r="W193" s="288"/>
      <c r="X193" s="288"/>
      <c r="Y193" s="288"/>
      <c r="Z193" s="288"/>
      <c r="AA193" s="288"/>
      <c r="AB193" s="288"/>
      <c r="AC193" s="288"/>
      <c r="AD193" s="288"/>
      <c r="AE193" s="288"/>
      <c r="AF193" s="288"/>
      <c r="AG193" s="288"/>
      <c r="AH193" s="288"/>
      <c r="AI193" s="288"/>
      <c r="AJ193" s="288"/>
      <c r="AK193" s="288"/>
      <c r="AL193" s="288"/>
      <c r="AM193" s="288"/>
      <c r="AN193" s="288"/>
      <c r="AO193" s="288"/>
      <c r="AP193" s="288"/>
      <c r="AQ193" s="288"/>
      <c r="AR193" s="288"/>
      <c r="AS193" s="288"/>
      <c r="AT193" s="288"/>
      <c r="AU193" s="288"/>
      <c r="AV193" s="288"/>
      <c r="AW193" s="288"/>
      <c r="AX193" s="288"/>
      <c r="AY193" s="288"/>
      <c r="AZ193" s="288"/>
      <c r="BA193" s="288"/>
      <c r="BB193" s="288"/>
      <c r="BC193" s="288"/>
      <c r="BD193" s="288"/>
      <c r="BE193" s="288"/>
      <c r="BF193" s="288"/>
      <c r="BG193" s="288"/>
      <c r="BH193" s="288"/>
    </row>
    <row r="194" spans="1:60" s="289" customFormat="1">
      <c r="A194" s="297"/>
      <c r="B194" s="298" t="s">
        <v>238</v>
      </c>
      <c r="C194" s="391">
        <f t="shared" ref="C194:T194" si="75">SUM(C195:C200)</f>
        <v>0</v>
      </c>
      <c r="D194" s="391">
        <f>SUM(D195:D200)</f>
        <v>0</v>
      </c>
      <c r="E194" s="391">
        <f t="shared" si="75"/>
        <v>0</v>
      </c>
      <c r="F194" s="391">
        <f t="shared" si="75"/>
        <v>0</v>
      </c>
      <c r="G194" s="391">
        <f t="shared" si="75"/>
        <v>0</v>
      </c>
      <c r="H194" s="391">
        <f t="shared" si="75"/>
        <v>0</v>
      </c>
      <c r="I194" s="391">
        <f t="shared" si="75"/>
        <v>0</v>
      </c>
      <c r="J194" s="391">
        <f t="shared" si="75"/>
        <v>0</v>
      </c>
      <c r="K194" s="391">
        <f t="shared" si="75"/>
        <v>0</v>
      </c>
      <c r="L194" s="391">
        <f t="shared" si="75"/>
        <v>0</v>
      </c>
      <c r="M194" s="391">
        <f t="shared" si="75"/>
        <v>0</v>
      </c>
      <c r="N194" s="391">
        <f t="shared" si="75"/>
        <v>0</v>
      </c>
      <c r="O194" s="391">
        <f t="shared" si="75"/>
        <v>0</v>
      </c>
      <c r="P194" s="391">
        <f t="shared" si="75"/>
        <v>0</v>
      </c>
      <c r="Q194" s="391">
        <f t="shared" si="75"/>
        <v>0</v>
      </c>
      <c r="R194" s="391">
        <f t="shared" si="75"/>
        <v>0</v>
      </c>
      <c r="S194" s="391">
        <f t="shared" si="75"/>
        <v>0</v>
      </c>
      <c r="T194" s="391">
        <f t="shared" si="75"/>
        <v>0</v>
      </c>
      <c r="U194" s="288"/>
      <c r="V194" s="288"/>
      <c r="W194" s="288"/>
      <c r="X194" s="288"/>
      <c r="Y194" s="288"/>
      <c r="Z194" s="288"/>
      <c r="AA194" s="288"/>
      <c r="AB194" s="288"/>
      <c r="AC194" s="288"/>
      <c r="AD194" s="288"/>
      <c r="AE194" s="288"/>
      <c r="AF194" s="288"/>
      <c r="AG194" s="288"/>
      <c r="AH194" s="288"/>
      <c r="AI194" s="288"/>
      <c r="AJ194" s="288"/>
      <c r="AK194" s="288"/>
      <c r="AL194" s="288"/>
      <c r="AM194" s="288"/>
      <c r="AN194" s="288"/>
      <c r="AO194" s="288"/>
      <c r="AP194" s="288"/>
      <c r="AQ194" s="288"/>
      <c r="AR194" s="288"/>
      <c r="AS194" s="288"/>
      <c r="AT194" s="288"/>
      <c r="AU194" s="288"/>
      <c r="AV194" s="288"/>
      <c r="AW194" s="288"/>
      <c r="AX194" s="288"/>
      <c r="AY194" s="288"/>
      <c r="AZ194" s="288"/>
      <c r="BA194" s="288"/>
      <c r="BB194" s="288"/>
      <c r="BC194" s="288"/>
      <c r="BD194" s="288"/>
      <c r="BE194" s="288"/>
      <c r="BF194" s="288"/>
      <c r="BG194" s="288"/>
      <c r="BH194" s="288"/>
    </row>
    <row r="195" spans="1:60" s="289" customFormat="1" ht="38.25">
      <c r="A195" s="294"/>
      <c r="B195" s="66" t="s">
        <v>241</v>
      </c>
      <c r="C195" s="40">
        <f>C158+C121</f>
        <v>0</v>
      </c>
      <c r="D195" s="40">
        <f t="shared" ref="D195:T195" si="76">D158+D121</f>
        <v>0</v>
      </c>
      <c r="E195" s="40">
        <f t="shared" si="76"/>
        <v>0</v>
      </c>
      <c r="F195" s="40">
        <f t="shared" si="76"/>
        <v>0</v>
      </c>
      <c r="G195" s="40">
        <f t="shared" si="76"/>
        <v>0</v>
      </c>
      <c r="H195" s="40">
        <f t="shared" si="76"/>
        <v>0</v>
      </c>
      <c r="I195" s="40">
        <f t="shared" si="76"/>
        <v>0</v>
      </c>
      <c r="J195" s="40">
        <f t="shared" si="76"/>
        <v>0</v>
      </c>
      <c r="K195" s="40">
        <f t="shared" si="76"/>
        <v>0</v>
      </c>
      <c r="L195" s="40">
        <f t="shared" si="76"/>
        <v>0</v>
      </c>
      <c r="M195" s="40">
        <f t="shared" si="76"/>
        <v>0</v>
      </c>
      <c r="N195" s="40">
        <f t="shared" si="76"/>
        <v>0</v>
      </c>
      <c r="O195" s="40">
        <f t="shared" si="76"/>
        <v>0</v>
      </c>
      <c r="P195" s="40">
        <f t="shared" si="76"/>
        <v>0</v>
      </c>
      <c r="Q195" s="40">
        <f t="shared" si="76"/>
        <v>0</v>
      </c>
      <c r="R195" s="40">
        <f t="shared" si="76"/>
        <v>0</v>
      </c>
      <c r="S195" s="40">
        <f t="shared" si="76"/>
        <v>0</v>
      </c>
      <c r="T195" s="40">
        <f t="shared" si="76"/>
        <v>0</v>
      </c>
      <c r="U195" s="288"/>
      <c r="V195" s="288"/>
      <c r="W195" s="288"/>
      <c r="X195" s="288"/>
      <c r="Y195" s="288"/>
      <c r="Z195" s="288"/>
      <c r="AA195" s="288"/>
      <c r="AB195" s="288"/>
      <c r="AC195" s="288"/>
      <c r="AD195" s="288"/>
      <c r="AE195" s="288"/>
      <c r="AF195" s="288"/>
      <c r="AG195" s="288"/>
      <c r="AH195" s="288"/>
      <c r="AI195" s="288"/>
      <c r="AJ195" s="288"/>
      <c r="AK195" s="288"/>
      <c r="AL195" s="288"/>
      <c r="AM195" s="288"/>
      <c r="AN195" s="288"/>
      <c r="AO195" s="288"/>
      <c r="AP195" s="288"/>
      <c r="AQ195" s="288"/>
      <c r="AR195" s="288"/>
      <c r="AS195" s="288"/>
      <c r="AT195" s="288"/>
      <c r="AU195" s="288"/>
      <c r="AV195" s="288"/>
      <c r="AW195" s="288"/>
      <c r="AX195" s="288"/>
      <c r="AY195" s="288"/>
      <c r="AZ195" s="288"/>
      <c r="BA195" s="288"/>
      <c r="BB195" s="288"/>
      <c r="BC195" s="288"/>
      <c r="BD195" s="288"/>
      <c r="BE195" s="288"/>
      <c r="BF195" s="288"/>
      <c r="BG195" s="288"/>
      <c r="BH195" s="288"/>
    </row>
    <row r="196" spans="1:60" s="289" customFormat="1">
      <c r="A196" s="294"/>
      <c r="B196" s="66" t="s">
        <v>242</v>
      </c>
      <c r="C196" s="40">
        <f t="shared" ref="C196:T200" si="77">C159+C122</f>
        <v>0</v>
      </c>
      <c r="D196" s="40">
        <f t="shared" si="77"/>
        <v>0</v>
      </c>
      <c r="E196" s="40">
        <f t="shared" si="77"/>
        <v>0</v>
      </c>
      <c r="F196" s="40">
        <f t="shared" si="77"/>
        <v>0</v>
      </c>
      <c r="G196" s="40">
        <f t="shared" si="77"/>
        <v>0</v>
      </c>
      <c r="H196" s="40">
        <f t="shared" si="77"/>
        <v>0</v>
      </c>
      <c r="I196" s="40">
        <f t="shared" si="77"/>
        <v>0</v>
      </c>
      <c r="J196" s="40">
        <f t="shared" si="77"/>
        <v>0</v>
      </c>
      <c r="K196" s="40">
        <f t="shared" si="77"/>
        <v>0</v>
      </c>
      <c r="L196" s="40">
        <f t="shared" si="77"/>
        <v>0</v>
      </c>
      <c r="M196" s="40">
        <f t="shared" si="77"/>
        <v>0</v>
      </c>
      <c r="N196" s="40">
        <f t="shared" si="77"/>
        <v>0</v>
      </c>
      <c r="O196" s="40">
        <f t="shared" si="77"/>
        <v>0</v>
      </c>
      <c r="P196" s="40">
        <f t="shared" si="77"/>
        <v>0</v>
      </c>
      <c r="Q196" s="40">
        <f t="shared" si="77"/>
        <v>0</v>
      </c>
      <c r="R196" s="40">
        <f t="shared" si="77"/>
        <v>0</v>
      </c>
      <c r="S196" s="40">
        <f t="shared" si="77"/>
        <v>0</v>
      </c>
      <c r="T196" s="40">
        <f t="shared" si="77"/>
        <v>0</v>
      </c>
      <c r="U196" s="288"/>
      <c r="V196" s="288"/>
      <c r="W196" s="288"/>
      <c r="X196" s="288"/>
      <c r="Y196" s="288"/>
      <c r="Z196" s="288"/>
      <c r="AA196" s="288"/>
      <c r="AB196" s="288"/>
      <c r="AC196" s="288"/>
      <c r="AD196" s="288"/>
      <c r="AE196" s="288"/>
      <c r="AF196" s="288"/>
      <c r="AG196" s="288"/>
      <c r="AH196" s="288"/>
      <c r="AI196" s="288"/>
      <c r="AJ196" s="288"/>
      <c r="AK196" s="288"/>
      <c r="AL196" s="288"/>
      <c r="AM196" s="288"/>
      <c r="AN196" s="288"/>
      <c r="AO196" s="288"/>
      <c r="AP196" s="288"/>
      <c r="AQ196" s="288"/>
      <c r="AR196" s="288"/>
      <c r="AS196" s="288"/>
      <c r="AT196" s="288"/>
      <c r="AU196" s="288"/>
      <c r="AV196" s="288"/>
      <c r="AW196" s="288"/>
      <c r="AX196" s="288"/>
      <c r="AY196" s="288"/>
      <c r="AZ196" s="288"/>
      <c r="BA196" s="288"/>
      <c r="BB196" s="288"/>
      <c r="BC196" s="288"/>
      <c r="BD196" s="288"/>
      <c r="BE196" s="288"/>
      <c r="BF196" s="288"/>
      <c r="BG196" s="288"/>
      <c r="BH196" s="288"/>
    </row>
    <row r="197" spans="1:60" s="289" customFormat="1">
      <c r="A197" s="294"/>
      <c r="B197" s="66" t="s">
        <v>243</v>
      </c>
      <c r="C197" s="40">
        <f t="shared" si="77"/>
        <v>0</v>
      </c>
      <c r="D197" s="40">
        <f t="shared" si="77"/>
        <v>0</v>
      </c>
      <c r="E197" s="40">
        <f t="shared" si="77"/>
        <v>0</v>
      </c>
      <c r="F197" s="40">
        <f t="shared" si="77"/>
        <v>0</v>
      </c>
      <c r="G197" s="40">
        <f t="shared" si="77"/>
        <v>0</v>
      </c>
      <c r="H197" s="40">
        <f t="shared" si="77"/>
        <v>0</v>
      </c>
      <c r="I197" s="40">
        <f t="shared" si="77"/>
        <v>0</v>
      </c>
      <c r="J197" s="40">
        <f t="shared" si="77"/>
        <v>0</v>
      </c>
      <c r="K197" s="40">
        <f t="shared" si="77"/>
        <v>0</v>
      </c>
      <c r="L197" s="40">
        <f t="shared" si="77"/>
        <v>0</v>
      </c>
      <c r="M197" s="40">
        <f t="shared" si="77"/>
        <v>0</v>
      </c>
      <c r="N197" s="40">
        <f t="shared" si="77"/>
        <v>0</v>
      </c>
      <c r="O197" s="40">
        <f t="shared" si="77"/>
        <v>0</v>
      </c>
      <c r="P197" s="40">
        <f t="shared" si="77"/>
        <v>0</v>
      </c>
      <c r="Q197" s="40">
        <f t="shared" si="77"/>
        <v>0</v>
      </c>
      <c r="R197" s="40">
        <f t="shared" si="77"/>
        <v>0</v>
      </c>
      <c r="S197" s="40">
        <f t="shared" si="77"/>
        <v>0</v>
      </c>
      <c r="T197" s="40">
        <f t="shared" si="77"/>
        <v>0</v>
      </c>
      <c r="U197" s="288"/>
      <c r="V197" s="288"/>
      <c r="W197" s="288"/>
      <c r="X197" s="288"/>
      <c r="Y197" s="288"/>
      <c r="Z197" s="288"/>
      <c r="AA197" s="288"/>
      <c r="AB197" s="288"/>
      <c r="AC197" s="288"/>
      <c r="AD197" s="288"/>
      <c r="AE197" s="288"/>
      <c r="AF197" s="288"/>
      <c r="AG197" s="288"/>
      <c r="AH197" s="288"/>
      <c r="AI197" s="288"/>
      <c r="AJ197" s="288"/>
      <c r="AK197" s="288"/>
      <c r="AL197" s="288"/>
      <c r="AM197" s="288"/>
      <c r="AN197" s="288"/>
      <c r="AO197" s="288"/>
      <c r="AP197" s="288"/>
      <c r="AQ197" s="288"/>
      <c r="AR197" s="288"/>
      <c r="AS197" s="288"/>
      <c r="AT197" s="288"/>
      <c r="AU197" s="288"/>
      <c r="AV197" s="288"/>
      <c r="AW197" s="288"/>
      <c r="AX197" s="288"/>
      <c r="AY197" s="288"/>
      <c r="AZ197" s="288"/>
      <c r="BA197" s="288"/>
      <c r="BB197" s="288"/>
      <c r="BC197" s="288"/>
      <c r="BD197" s="288"/>
      <c r="BE197" s="288"/>
      <c r="BF197" s="288"/>
      <c r="BG197" s="288"/>
      <c r="BH197" s="288"/>
    </row>
    <row r="198" spans="1:60" s="289" customFormat="1">
      <c r="A198" s="294"/>
      <c r="B198" s="66" t="s">
        <v>244</v>
      </c>
      <c r="C198" s="40">
        <f t="shared" si="77"/>
        <v>0</v>
      </c>
      <c r="D198" s="40">
        <f t="shared" si="77"/>
        <v>0</v>
      </c>
      <c r="E198" s="40">
        <f t="shared" si="77"/>
        <v>0</v>
      </c>
      <c r="F198" s="40">
        <f t="shared" si="77"/>
        <v>0</v>
      </c>
      <c r="G198" s="40">
        <f t="shared" si="77"/>
        <v>0</v>
      </c>
      <c r="H198" s="40">
        <f t="shared" si="77"/>
        <v>0</v>
      </c>
      <c r="I198" s="40">
        <f t="shared" si="77"/>
        <v>0</v>
      </c>
      <c r="J198" s="40">
        <f t="shared" si="77"/>
        <v>0</v>
      </c>
      <c r="K198" s="40">
        <f t="shared" si="77"/>
        <v>0</v>
      </c>
      <c r="L198" s="40">
        <f t="shared" si="77"/>
        <v>0</v>
      </c>
      <c r="M198" s="40">
        <f t="shared" si="77"/>
        <v>0</v>
      </c>
      <c r="N198" s="40">
        <f t="shared" si="77"/>
        <v>0</v>
      </c>
      <c r="O198" s="40">
        <f t="shared" si="77"/>
        <v>0</v>
      </c>
      <c r="P198" s="40">
        <f t="shared" si="77"/>
        <v>0</v>
      </c>
      <c r="Q198" s="40">
        <f t="shared" si="77"/>
        <v>0</v>
      </c>
      <c r="R198" s="40">
        <f t="shared" si="77"/>
        <v>0</v>
      </c>
      <c r="S198" s="40">
        <f t="shared" si="77"/>
        <v>0</v>
      </c>
      <c r="T198" s="40">
        <f t="shared" si="77"/>
        <v>0</v>
      </c>
      <c r="U198" s="288"/>
      <c r="V198" s="288"/>
      <c r="W198" s="288"/>
      <c r="X198" s="288"/>
      <c r="Y198" s="288"/>
      <c r="Z198" s="288"/>
      <c r="AA198" s="288"/>
      <c r="AB198" s="288"/>
      <c r="AC198" s="288"/>
      <c r="AD198" s="288"/>
      <c r="AE198" s="288"/>
      <c r="AF198" s="288"/>
      <c r="AG198" s="288"/>
      <c r="AH198" s="288"/>
      <c r="AI198" s="288"/>
      <c r="AJ198" s="288"/>
      <c r="AK198" s="288"/>
      <c r="AL198" s="288"/>
      <c r="AM198" s="288"/>
      <c r="AN198" s="288"/>
      <c r="AO198" s="288"/>
      <c r="AP198" s="288"/>
      <c r="AQ198" s="288"/>
      <c r="AR198" s="288"/>
      <c r="AS198" s="288"/>
      <c r="AT198" s="288"/>
      <c r="AU198" s="288"/>
      <c r="AV198" s="288"/>
      <c r="AW198" s="288"/>
      <c r="AX198" s="288"/>
      <c r="AY198" s="288"/>
      <c r="AZ198" s="288"/>
      <c r="BA198" s="288"/>
      <c r="BB198" s="288"/>
      <c r="BC198" s="288"/>
      <c r="BD198" s="288"/>
      <c r="BE198" s="288"/>
      <c r="BF198" s="288"/>
      <c r="BG198" s="288"/>
      <c r="BH198" s="288"/>
    </row>
    <row r="199" spans="1:60" s="289" customFormat="1">
      <c r="A199" s="294"/>
      <c r="B199" s="66" t="s">
        <v>245</v>
      </c>
      <c r="C199" s="40">
        <f t="shared" si="77"/>
        <v>0</v>
      </c>
      <c r="D199" s="40">
        <f t="shared" si="77"/>
        <v>0</v>
      </c>
      <c r="E199" s="40">
        <f t="shared" si="77"/>
        <v>0</v>
      </c>
      <c r="F199" s="40">
        <f t="shared" si="77"/>
        <v>0</v>
      </c>
      <c r="G199" s="40">
        <f t="shared" si="77"/>
        <v>0</v>
      </c>
      <c r="H199" s="40">
        <f t="shared" si="77"/>
        <v>0</v>
      </c>
      <c r="I199" s="40">
        <f t="shared" si="77"/>
        <v>0</v>
      </c>
      <c r="J199" s="40">
        <f t="shared" si="77"/>
        <v>0</v>
      </c>
      <c r="K199" s="40">
        <f t="shared" si="77"/>
        <v>0</v>
      </c>
      <c r="L199" s="40">
        <f t="shared" si="77"/>
        <v>0</v>
      </c>
      <c r="M199" s="40">
        <f t="shared" si="77"/>
        <v>0</v>
      </c>
      <c r="N199" s="40">
        <f t="shared" si="77"/>
        <v>0</v>
      </c>
      <c r="O199" s="40">
        <f t="shared" si="77"/>
        <v>0</v>
      </c>
      <c r="P199" s="40">
        <f t="shared" si="77"/>
        <v>0</v>
      </c>
      <c r="Q199" s="40">
        <f t="shared" si="77"/>
        <v>0</v>
      </c>
      <c r="R199" s="40">
        <f t="shared" si="77"/>
        <v>0</v>
      </c>
      <c r="S199" s="40">
        <f t="shared" si="77"/>
        <v>0</v>
      </c>
      <c r="T199" s="40">
        <f t="shared" si="77"/>
        <v>0</v>
      </c>
      <c r="U199" s="288"/>
      <c r="V199" s="288"/>
      <c r="W199" s="288"/>
      <c r="X199" s="288"/>
      <c r="Y199" s="288"/>
      <c r="Z199" s="288"/>
      <c r="AA199" s="288"/>
      <c r="AB199" s="288"/>
      <c r="AC199" s="288"/>
      <c r="AD199" s="288"/>
      <c r="AE199" s="288"/>
      <c r="AF199" s="288"/>
      <c r="AG199" s="288"/>
      <c r="AH199" s="288"/>
      <c r="AI199" s="288"/>
      <c r="AJ199" s="288"/>
      <c r="AK199" s="288"/>
      <c r="AL199" s="288"/>
      <c r="AM199" s="288"/>
      <c r="AN199" s="288"/>
      <c r="AO199" s="288"/>
      <c r="AP199" s="288"/>
      <c r="AQ199" s="288"/>
      <c r="AR199" s="288"/>
      <c r="AS199" s="288"/>
      <c r="AT199" s="288"/>
      <c r="AU199" s="288"/>
      <c r="AV199" s="288"/>
      <c r="AW199" s="288"/>
      <c r="AX199" s="288"/>
      <c r="AY199" s="288"/>
      <c r="AZ199" s="288"/>
      <c r="BA199" s="288"/>
      <c r="BB199" s="288"/>
      <c r="BC199" s="288"/>
      <c r="BD199" s="288"/>
      <c r="BE199" s="288"/>
      <c r="BF199" s="288"/>
      <c r="BG199" s="288"/>
      <c r="BH199" s="288"/>
    </row>
    <row r="200" spans="1:60" s="289" customFormat="1">
      <c r="A200" s="294"/>
      <c r="B200" s="66" t="s">
        <v>246</v>
      </c>
      <c r="C200" s="40">
        <f t="shared" si="77"/>
        <v>0</v>
      </c>
      <c r="D200" s="40">
        <f t="shared" si="77"/>
        <v>0</v>
      </c>
      <c r="E200" s="40">
        <f t="shared" si="77"/>
        <v>0</v>
      </c>
      <c r="F200" s="40">
        <f t="shared" si="77"/>
        <v>0</v>
      </c>
      <c r="G200" s="40">
        <f t="shared" si="77"/>
        <v>0</v>
      </c>
      <c r="H200" s="40">
        <f t="shared" si="77"/>
        <v>0</v>
      </c>
      <c r="I200" s="40">
        <f t="shared" si="77"/>
        <v>0</v>
      </c>
      <c r="J200" s="40">
        <f t="shared" si="77"/>
        <v>0</v>
      </c>
      <c r="K200" s="40">
        <f t="shared" si="77"/>
        <v>0</v>
      </c>
      <c r="L200" s="40">
        <f t="shared" si="77"/>
        <v>0</v>
      </c>
      <c r="M200" s="40">
        <f t="shared" si="77"/>
        <v>0</v>
      </c>
      <c r="N200" s="40">
        <f t="shared" si="77"/>
        <v>0</v>
      </c>
      <c r="O200" s="40">
        <f t="shared" si="77"/>
        <v>0</v>
      </c>
      <c r="P200" s="40">
        <f t="shared" si="77"/>
        <v>0</v>
      </c>
      <c r="Q200" s="40">
        <f t="shared" si="77"/>
        <v>0</v>
      </c>
      <c r="R200" s="40">
        <f t="shared" si="77"/>
        <v>0</v>
      </c>
      <c r="S200" s="40">
        <f t="shared" si="77"/>
        <v>0</v>
      </c>
      <c r="T200" s="40">
        <f t="shared" si="77"/>
        <v>0</v>
      </c>
      <c r="U200" s="288"/>
      <c r="V200" s="288"/>
      <c r="W200" s="288"/>
      <c r="X200" s="288"/>
      <c r="Y200" s="288"/>
      <c r="Z200" s="288"/>
      <c r="AA200" s="288"/>
      <c r="AB200" s="288"/>
      <c r="AC200" s="288"/>
      <c r="AD200" s="288"/>
      <c r="AE200" s="288"/>
      <c r="AF200" s="288"/>
      <c r="AG200" s="288"/>
      <c r="AH200" s="288"/>
      <c r="AI200" s="288"/>
      <c r="AJ200" s="288"/>
      <c r="AK200" s="288"/>
      <c r="AL200" s="288"/>
      <c r="AM200" s="288"/>
      <c r="AN200" s="288"/>
      <c r="AO200" s="288"/>
      <c r="AP200" s="288"/>
      <c r="AQ200" s="288"/>
      <c r="AR200" s="288"/>
      <c r="AS200" s="288"/>
      <c r="AT200" s="288"/>
      <c r="AU200" s="288"/>
      <c r="AV200" s="288"/>
      <c r="AW200" s="288"/>
      <c r="AX200" s="288"/>
      <c r="AY200" s="288"/>
      <c r="AZ200" s="288"/>
      <c r="BA200" s="288"/>
      <c r="BB200" s="288"/>
      <c r="BC200" s="288"/>
      <c r="BD200" s="288"/>
      <c r="BE200" s="288"/>
      <c r="BF200" s="288"/>
      <c r="BG200" s="288"/>
      <c r="BH200" s="288"/>
    </row>
    <row r="201" spans="1:60" s="289" customFormat="1">
      <c r="A201" s="297"/>
      <c r="B201" s="298" t="s">
        <v>239</v>
      </c>
      <c r="C201" s="391">
        <f t="shared" ref="C201:T201" si="78">SUM(C202:C205)</f>
        <v>0</v>
      </c>
      <c r="D201" s="391">
        <f>SUM(D202:D205)</f>
        <v>0</v>
      </c>
      <c r="E201" s="391">
        <f t="shared" si="78"/>
        <v>0</v>
      </c>
      <c r="F201" s="391">
        <f t="shared" si="78"/>
        <v>0</v>
      </c>
      <c r="G201" s="391">
        <f t="shared" si="78"/>
        <v>0</v>
      </c>
      <c r="H201" s="391">
        <f t="shared" si="78"/>
        <v>0</v>
      </c>
      <c r="I201" s="391">
        <f t="shared" si="78"/>
        <v>0</v>
      </c>
      <c r="J201" s="391">
        <f t="shared" si="78"/>
        <v>0</v>
      </c>
      <c r="K201" s="391">
        <f t="shared" si="78"/>
        <v>0</v>
      </c>
      <c r="L201" s="391">
        <f t="shared" si="78"/>
        <v>0</v>
      </c>
      <c r="M201" s="391">
        <f t="shared" si="78"/>
        <v>0</v>
      </c>
      <c r="N201" s="391">
        <f t="shared" si="78"/>
        <v>0</v>
      </c>
      <c r="O201" s="391">
        <f t="shared" si="78"/>
        <v>0</v>
      </c>
      <c r="P201" s="391">
        <f t="shared" si="78"/>
        <v>0</v>
      </c>
      <c r="Q201" s="391">
        <f t="shared" si="78"/>
        <v>0</v>
      </c>
      <c r="R201" s="391">
        <f t="shared" si="78"/>
        <v>0</v>
      </c>
      <c r="S201" s="391">
        <f t="shared" si="78"/>
        <v>0</v>
      </c>
      <c r="T201" s="391">
        <f t="shared" si="78"/>
        <v>0</v>
      </c>
      <c r="U201" s="288"/>
      <c r="V201" s="288"/>
      <c r="W201" s="288"/>
      <c r="X201" s="288"/>
      <c r="Y201" s="288"/>
      <c r="Z201" s="288"/>
      <c r="AA201" s="288"/>
      <c r="AB201" s="288"/>
      <c r="AC201" s="288"/>
      <c r="AD201" s="288"/>
      <c r="AE201" s="288"/>
      <c r="AF201" s="288"/>
      <c r="AG201" s="288"/>
      <c r="AH201" s="288"/>
      <c r="AI201" s="288"/>
      <c r="AJ201" s="288"/>
      <c r="AK201" s="288"/>
      <c r="AL201" s="288"/>
      <c r="AM201" s="288"/>
      <c r="AN201" s="288"/>
      <c r="AO201" s="288"/>
      <c r="AP201" s="288"/>
      <c r="AQ201" s="288"/>
      <c r="AR201" s="288"/>
      <c r="AS201" s="288"/>
      <c r="AT201" s="288"/>
      <c r="AU201" s="288"/>
      <c r="AV201" s="288"/>
      <c r="AW201" s="288"/>
      <c r="AX201" s="288"/>
      <c r="AY201" s="288"/>
      <c r="AZ201" s="288"/>
      <c r="BA201" s="288"/>
      <c r="BB201" s="288"/>
      <c r="BC201" s="288"/>
      <c r="BD201" s="288"/>
      <c r="BE201" s="288"/>
      <c r="BF201" s="288"/>
      <c r="BG201" s="288"/>
      <c r="BH201" s="288"/>
    </row>
    <row r="202" spans="1:60" s="289" customFormat="1">
      <c r="A202" s="294"/>
      <c r="B202" s="66" t="s">
        <v>247</v>
      </c>
      <c r="C202" s="40">
        <f>C165+C128</f>
        <v>0</v>
      </c>
      <c r="D202" s="40">
        <f t="shared" ref="D202:T202" si="79">D165+D128</f>
        <v>0</v>
      </c>
      <c r="E202" s="40">
        <f t="shared" si="79"/>
        <v>0</v>
      </c>
      <c r="F202" s="40">
        <f t="shared" si="79"/>
        <v>0</v>
      </c>
      <c r="G202" s="40">
        <f t="shared" si="79"/>
        <v>0</v>
      </c>
      <c r="H202" s="40">
        <f t="shared" si="79"/>
        <v>0</v>
      </c>
      <c r="I202" s="40">
        <f t="shared" si="79"/>
        <v>0</v>
      </c>
      <c r="J202" s="40">
        <f t="shared" si="79"/>
        <v>0</v>
      </c>
      <c r="K202" s="40">
        <f t="shared" si="79"/>
        <v>0</v>
      </c>
      <c r="L202" s="40">
        <f t="shared" si="79"/>
        <v>0</v>
      </c>
      <c r="M202" s="40">
        <f t="shared" si="79"/>
        <v>0</v>
      </c>
      <c r="N202" s="40">
        <f t="shared" si="79"/>
        <v>0</v>
      </c>
      <c r="O202" s="40">
        <f t="shared" si="79"/>
        <v>0</v>
      </c>
      <c r="P202" s="40">
        <f t="shared" si="79"/>
        <v>0</v>
      </c>
      <c r="Q202" s="40">
        <f t="shared" si="79"/>
        <v>0</v>
      </c>
      <c r="R202" s="40">
        <f t="shared" si="79"/>
        <v>0</v>
      </c>
      <c r="S202" s="40">
        <f t="shared" si="79"/>
        <v>0</v>
      </c>
      <c r="T202" s="40">
        <f t="shared" si="79"/>
        <v>0</v>
      </c>
      <c r="U202" s="288"/>
      <c r="V202" s="288"/>
      <c r="W202" s="288"/>
      <c r="X202" s="288"/>
      <c r="Y202" s="288"/>
      <c r="Z202" s="288"/>
      <c r="AA202" s="288"/>
      <c r="AB202" s="288"/>
      <c r="AC202" s="288"/>
      <c r="AD202" s="288"/>
      <c r="AE202" s="288"/>
      <c r="AF202" s="288"/>
      <c r="AG202" s="288"/>
      <c r="AH202" s="288"/>
      <c r="AI202" s="288"/>
      <c r="AJ202" s="288"/>
      <c r="AK202" s="288"/>
      <c r="AL202" s="288"/>
      <c r="AM202" s="288"/>
      <c r="AN202" s="288"/>
      <c r="AO202" s="288"/>
      <c r="AP202" s="288"/>
      <c r="AQ202" s="288"/>
      <c r="AR202" s="288"/>
      <c r="AS202" s="288"/>
      <c r="AT202" s="288"/>
      <c r="AU202" s="288"/>
      <c r="AV202" s="288"/>
      <c r="AW202" s="288"/>
      <c r="AX202" s="288"/>
      <c r="AY202" s="288"/>
      <c r="AZ202" s="288"/>
      <c r="BA202" s="288"/>
      <c r="BB202" s="288"/>
      <c r="BC202" s="288"/>
      <c r="BD202" s="288"/>
      <c r="BE202" s="288"/>
      <c r="BF202" s="288"/>
      <c r="BG202" s="288"/>
      <c r="BH202" s="288"/>
    </row>
    <row r="203" spans="1:60" s="289" customFormat="1">
      <c r="A203" s="294"/>
      <c r="B203" s="66" t="s">
        <v>248</v>
      </c>
      <c r="C203" s="40">
        <f t="shared" ref="C203:T205" si="80">C166+C129</f>
        <v>0</v>
      </c>
      <c r="D203" s="40">
        <f t="shared" si="80"/>
        <v>0</v>
      </c>
      <c r="E203" s="40">
        <f t="shared" si="80"/>
        <v>0</v>
      </c>
      <c r="F203" s="40">
        <f t="shared" si="80"/>
        <v>0</v>
      </c>
      <c r="G203" s="40">
        <f t="shared" si="80"/>
        <v>0</v>
      </c>
      <c r="H203" s="40">
        <f t="shared" si="80"/>
        <v>0</v>
      </c>
      <c r="I203" s="40">
        <f t="shared" si="80"/>
        <v>0</v>
      </c>
      <c r="J203" s="40">
        <f t="shared" si="80"/>
        <v>0</v>
      </c>
      <c r="K203" s="40">
        <f t="shared" si="80"/>
        <v>0</v>
      </c>
      <c r="L203" s="40">
        <f t="shared" si="80"/>
        <v>0</v>
      </c>
      <c r="M203" s="40">
        <f t="shared" si="80"/>
        <v>0</v>
      </c>
      <c r="N203" s="40">
        <f t="shared" si="80"/>
        <v>0</v>
      </c>
      <c r="O203" s="40">
        <f t="shared" si="80"/>
        <v>0</v>
      </c>
      <c r="P203" s="40">
        <f t="shared" si="80"/>
        <v>0</v>
      </c>
      <c r="Q203" s="40">
        <f t="shared" si="80"/>
        <v>0</v>
      </c>
      <c r="R203" s="40">
        <f t="shared" si="80"/>
        <v>0</v>
      </c>
      <c r="S203" s="40">
        <f t="shared" si="80"/>
        <v>0</v>
      </c>
      <c r="T203" s="40">
        <f t="shared" si="80"/>
        <v>0</v>
      </c>
      <c r="U203" s="288"/>
      <c r="V203" s="288"/>
      <c r="W203" s="288"/>
      <c r="X203" s="288"/>
      <c r="Y203" s="288"/>
      <c r="Z203" s="288"/>
      <c r="AA203" s="288"/>
      <c r="AB203" s="288"/>
      <c r="AC203" s="288"/>
      <c r="AD203" s="288"/>
      <c r="AE203" s="288"/>
      <c r="AF203" s="288"/>
      <c r="AG203" s="288"/>
      <c r="AH203" s="288"/>
      <c r="AI203" s="288"/>
      <c r="AJ203" s="288"/>
      <c r="AK203" s="288"/>
      <c r="AL203" s="288"/>
      <c r="AM203" s="288"/>
      <c r="AN203" s="288"/>
      <c r="AO203" s="288"/>
      <c r="AP203" s="288"/>
      <c r="AQ203" s="288"/>
      <c r="AR203" s="288"/>
      <c r="AS203" s="288"/>
      <c r="AT203" s="288"/>
      <c r="AU203" s="288"/>
      <c r="AV203" s="288"/>
      <c r="AW203" s="288"/>
      <c r="AX203" s="288"/>
      <c r="AY203" s="288"/>
      <c r="AZ203" s="288"/>
      <c r="BA203" s="288"/>
      <c r="BB203" s="288"/>
      <c r="BC203" s="288"/>
      <c r="BD203" s="288"/>
      <c r="BE203" s="288"/>
      <c r="BF203" s="288"/>
      <c r="BG203" s="288"/>
      <c r="BH203" s="288"/>
    </row>
    <row r="204" spans="1:60" s="289" customFormat="1">
      <c r="A204" s="294"/>
      <c r="B204" s="66" t="s">
        <v>249</v>
      </c>
      <c r="C204" s="40">
        <f t="shared" si="80"/>
        <v>0</v>
      </c>
      <c r="D204" s="40">
        <f t="shared" si="80"/>
        <v>0</v>
      </c>
      <c r="E204" s="40">
        <f t="shared" si="80"/>
        <v>0</v>
      </c>
      <c r="F204" s="40">
        <f t="shared" si="80"/>
        <v>0</v>
      </c>
      <c r="G204" s="40">
        <f t="shared" si="80"/>
        <v>0</v>
      </c>
      <c r="H204" s="40">
        <f t="shared" si="80"/>
        <v>0</v>
      </c>
      <c r="I204" s="40">
        <f t="shared" si="80"/>
        <v>0</v>
      </c>
      <c r="J204" s="40">
        <f t="shared" si="80"/>
        <v>0</v>
      </c>
      <c r="K204" s="40">
        <f t="shared" si="80"/>
        <v>0</v>
      </c>
      <c r="L204" s="40">
        <f t="shared" si="80"/>
        <v>0</v>
      </c>
      <c r="M204" s="40">
        <f t="shared" si="80"/>
        <v>0</v>
      </c>
      <c r="N204" s="40">
        <f t="shared" si="80"/>
        <v>0</v>
      </c>
      <c r="O204" s="40">
        <f t="shared" si="80"/>
        <v>0</v>
      </c>
      <c r="P204" s="40">
        <f t="shared" si="80"/>
        <v>0</v>
      </c>
      <c r="Q204" s="40">
        <f t="shared" si="80"/>
        <v>0</v>
      </c>
      <c r="R204" s="40">
        <f t="shared" si="80"/>
        <v>0</v>
      </c>
      <c r="S204" s="40">
        <f t="shared" si="80"/>
        <v>0</v>
      </c>
      <c r="T204" s="40">
        <f t="shared" si="80"/>
        <v>0</v>
      </c>
      <c r="U204" s="288"/>
      <c r="V204" s="288"/>
      <c r="W204" s="288"/>
      <c r="X204" s="288"/>
      <c r="Y204" s="288"/>
      <c r="Z204" s="288"/>
      <c r="AA204" s="288"/>
      <c r="AB204" s="288"/>
      <c r="AC204" s="288"/>
      <c r="AD204" s="288"/>
      <c r="AE204" s="288"/>
      <c r="AF204" s="288"/>
      <c r="AG204" s="288"/>
      <c r="AH204" s="288"/>
      <c r="AI204" s="288"/>
      <c r="AJ204" s="288"/>
      <c r="AK204" s="288"/>
      <c r="AL204" s="288"/>
      <c r="AM204" s="288"/>
      <c r="AN204" s="288"/>
      <c r="AO204" s="288"/>
      <c r="AP204" s="288"/>
      <c r="AQ204" s="288"/>
      <c r="AR204" s="288"/>
      <c r="AS204" s="288"/>
      <c r="AT204" s="288"/>
      <c r="AU204" s="288"/>
      <c r="AV204" s="288"/>
      <c r="AW204" s="288"/>
      <c r="AX204" s="288"/>
      <c r="AY204" s="288"/>
      <c r="AZ204" s="288"/>
      <c r="BA204" s="288"/>
      <c r="BB204" s="288"/>
      <c r="BC204" s="288"/>
      <c r="BD204" s="288"/>
      <c r="BE204" s="288"/>
      <c r="BF204" s="288"/>
      <c r="BG204" s="288"/>
      <c r="BH204" s="288"/>
    </row>
    <row r="205" spans="1:60" s="289" customFormat="1">
      <c r="A205" s="294"/>
      <c r="B205" s="66" t="s">
        <v>250</v>
      </c>
      <c r="C205" s="40">
        <f t="shared" si="80"/>
        <v>0</v>
      </c>
      <c r="D205" s="40">
        <f t="shared" si="80"/>
        <v>0</v>
      </c>
      <c r="E205" s="40">
        <f t="shared" si="80"/>
        <v>0</v>
      </c>
      <c r="F205" s="40">
        <f t="shared" si="80"/>
        <v>0</v>
      </c>
      <c r="G205" s="40">
        <f t="shared" si="80"/>
        <v>0</v>
      </c>
      <c r="H205" s="40">
        <f t="shared" si="80"/>
        <v>0</v>
      </c>
      <c r="I205" s="40">
        <f t="shared" si="80"/>
        <v>0</v>
      </c>
      <c r="J205" s="40">
        <f t="shared" si="80"/>
        <v>0</v>
      </c>
      <c r="K205" s="40">
        <f t="shared" si="80"/>
        <v>0</v>
      </c>
      <c r="L205" s="40">
        <f t="shared" si="80"/>
        <v>0</v>
      </c>
      <c r="M205" s="40">
        <f t="shared" si="80"/>
        <v>0</v>
      </c>
      <c r="N205" s="40">
        <f t="shared" si="80"/>
        <v>0</v>
      </c>
      <c r="O205" s="40">
        <f t="shared" si="80"/>
        <v>0</v>
      </c>
      <c r="P205" s="40">
        <f t="shared" si="80"/>
        <v>0</v>
      </c>
      <c r="Q205" s="40">
        <f t="shared" si="80"/>
        <v>0</v>
      </c>
      <c r="R205" s="40">
        <f t="shared" si="80"/>
        <v>0</v>
      </c>
      <c r="S205" s="40">
        <f t="shared" si="80"/>
        <v>0</v>
      </c>
      <c r="T205" s="40">
        <f t="shared" si="80"/>
        <v>0</v>
      </c>
      <c r="U205" s="288"/>
      <c r="V205" s="288"/>
      <c r="W205" s="288"/>
      <c r="X205" s="288"/>
      <c r="Y205" s="288"/>
      <c r="Z205" s="288"/>
      <c r="AA205" s="288"/>
      <c r="AB205" s="288"/>
      <c r="AC205" s="288"/>
      <c r="AD205" s="288"/>
      <c r="AE205" s="288"/>
      <c r="AF205" s="288"/>
      <c r="AG205" s="288"/>
      <c r="AH205" s="288"/>
      <c r="AI205" s="288"/>
      <c r="AJ205" s="288"/>
      <c r="AK205" s="288"/>
      <c r="AL205" s="288"/>
      <c r="AM205" s="288"/>
      <c r="AN205" s="288"/>
      <c r="AO205" s="288"/>
      <c r="AP205" s="288"/>
      <c r="AQ205" s="288"/>
      <c r="AR205" s="288"/>
      <c r="AS205" s="288"/>
      <c r="AT205" s="288"/>
      <c r="AU205" s="288"/>
      <c r="AV205" s="288"/>
      <c r="AW205" s="288"/>
      <c r="AX205" s="288"/>
      <c r="AY205" s="288"/>
      <c r="AZ205" s="288"/>
      <c r="BA205" s="288"/>
      <c r="BB205" s="288"/>
      <c r="BC205" s="288"/>
      <c r="BD205" s="288"/>
      <c r="BE205" s="288"/>
      <c r="BF205" s="288"/>
      <c r="BG205" s="288"/>
      <c r="BH205" s="288"/>
    </row>
    <row r="206" spans="1:60" s="289" customFormat="1" ht="25.5">
      <c r="A206" s="295" t="s">
        <v>135</v>
      </c>
      <c r="B206" s="278" t="s">
        <v>251</v>
      </c>
      <c r="C206" s="37">
        <f>C194-C201</f>
        <v>0</v>
      </c>
      <c r="D206" s="37">
        <f>D194-D201</f>
        <v>0</v>
      </c>
      <c r="E206" s="37">
        <f t="shared" ref="E206:T206" si="81">E194-E201</f>
        <v>0</v>
      </c>
      <c r="F206" s="37">
        <f t="shared" si="81"/>
        <v>0</v>
      </c>
      <c r="G206" s="37">
        <f t="shared" si="81"/>
        <v>0</v>
      </c>
      <c r="H206" s="37">
        <f t="shared" si="81"/>
        <v>0</v>
      </c>
      <c r="I206" s="37">
        <f t="shared" si="81"/>
        <v>0</v>
      </c>
      <c r="J206" s="37">
        <f t="shared" si="81"/>
        <v>0</v>
      </c>
      <c r="K206" s="37">
        <f t="shared" si="81"/>
        <v>0</v>
      </c>
      <c r="L206" s="37">
        <f t="shared" si="81"/>
        <v>0</v>
      </c>
      <c r="M206" s="37">
        <f t="shared" si="81"/>
        <v>0</v>
      </c>
      <c r="N206" s="37">
        <f t="shared" si="81"/>
        <v>0</v>
      </c>
      <c r="O206" s="37">
        <f t="shared" si="81"/>
        <v>0</v>
      </c>
      <c r="P206" s="37">
        <f t="shared" si="81"/>
        <v>0</v>
      </c>
      <c r="Q206" s="37">
        <f t="shared" si="81"/>
        <v>0</v>
      </c>
      <c r="R206" s="37">
        <f t="shared" si="81"/>
        <v>0</v>
      </c>
      <c r="S206" s="37">
        <f t="shared" si="81"/>
        <v>0</v>
      </c>
      <c r="T206" s="37">
        <f t="shared" si="81"/>
        <v>0</v>
      </c>
      <c r="U206" s="288"/>
      <c r="V206" s="288"/>
      <c r="W206" s="288"/>
      <c r="X206" s="288"/>
      <c r="Y206" s="288"/>
      <c r="Z206" s="288"/>
      <c r="AA206" s="288"/>
      <c r="AB206" s="288"/>
      <c r="AC206" s="288"/>
      <c r="AD206" s="288"/>
      <c r="AE206" s="288"/>
      <c r="AF206" s="288"/>
      <c r="AG206" s="288"/>
      <c r="AH206" s="288"/>
      <c r="AI206" s="288"/>
      <c r="AJ206" s="288"/>
      <c r="AK206" s="288"/>
      <c r="AL206" s="288"/>
      <c r="AM206" s="288"/>
      <c r="AN206" s="288"/>
      <c r="AO206" s="288"/>
      <c r="AP206" s="288"/>
      <c r="AQ206" s="288"/>
      <c r="AR206" s="288"/>
      <c r="AS206" s="288"/>
      <c r="AT206" s="288"/>
      <c r="AU206" s="288"/>
      <c r="AV206" s="288"/>
      <c r="AW206" s="288"/>
      <c r="AX206" s="288"/>
      <c r="AY206" s="288"/>
      <c r="AZ206" s="288"/>
      <c r="BA206" s="288"/>
      <c r="BB206" s="288"/>
      <c r="BC206" s="288"/>
      <c r="BD206" s="288"/>
      <c r="BE206" s="288"/>
      <c r="BF206" s="288"/>
      <c r="BG206" s="288"/>
      <c r="BH206" s="288"/>
    </row>
    <row r="207" spans="1:60" s="289" customFormat="1">
      <c r="A207" s="297" t="s">
        <v>58</v>
      </c>
      <c r="B207" s="10" t="s">
        <v>69</v>
      </c>
      <c r="C207" s="40">
        <f t="shared" ref="C207:T207" si="82">C188+C192+C206</f>
        <v>0</v>
      </c>
      <c r="D207" s="40">
        <f>D188+D192+D206</f>
        <v>0</v>
      </c>
      <c r="E207" s="40">
        <f t="shared" si="82"/>
        <v>0</v>
      </c>
      <c r="F207" s="40">
        <f t="shared" si="82"/>
        <v>0</v>
      </c>
      <c r="G207" s="40">
        <f t="shared" si="82"/>
        <v>0</v>
      </c>
      <c r="H207" s="40">
        <f t="shared" si="82"/>
        <v>0</v>
      </c>
      <c r="I207" s="40">
        <f t="shared" si="82"/>
        <v>0</v>
      </c>
      <c r="J207" s="40">
        <f t="shared" si="82"/>
        <v>0</v>
      </c>
      <c r="K207" s="40">
        <f t="shared" si="82"/>
        <v>0</v>
      </c>
      <c r="L207" s="40">
        <f t="shared" si="82"/>
        <v>0</v>
      </c>
      <c r="M207" s="40">
        <f t="shared" si="82"/>
        <v>0</v>
      </c>
      <c r="N207" s="40">
        <f t="shared" si="82"/>
        <v>0</v>
      </c>
      <c r="O207" s="40">
        <f t="shared" si="82"/>
        <v>0</v>
      </c>
      <c r="P207" s="40">
        <f t="shared" si="82"/>
        <v>0</v>
      </c>
      <c r="Q207" s="40">
        <f t="shared" si="82"/>
        <v>0</v>
      </c>
      <c r="R207" s="40">
        <f t="shared" si="82"/>
        <v>0</v>
      </c>
      <c r="S207" s="40">
        <f t="shared" si="82"/>
        <v>0</v>
      </c>
      <c r="T207" s="40">
        <f t="shared" si="82"/>
        <v>0</v>
      </c>
      <c r="U207" s="288"/>
      <c r="V207" s="288"/>
      <c r="W207" s="288"/>
      <c r="X207" s="288"/>
      <c r="Y207" s="288"/>
      <c r="Z207" s="288"/>
      <c r="AA207" s="288"/>
      <c r="AB207" s="288"/>
      <c r="AC207" s="288"/>
      <c r="AD207" s="288"/>
      <c r="AE207" s="288"/>
      <c r="AF207" s="288"/>
      <c r="AG207" s="288"/>
      <c r="AH207" s="288"/>
      <c r="AI207" s="288"/>
      <c r="AJ207" s="288"/>
      <c r="AK207" s="288"/>
      <c r="AL207" s="288"/>
      <c r="AM207" s="288"/>
      <c r="AN207" s="288"/>
      <c r="AO207" s="288"/>
      <c r="AP207" s="288"/>
      <c r="AQ207" s="288"/>
      <c r="AR207" s="288"/>
      <c r="AS207" s="288"/>
      <c r="AT207" s="288"/>
      <c r="AU207" s="288"/>
      <c r="AV207" s="288"/>
      <c r="AW207" s="288"/>
      <c r="AX207" s="288"/>
      <c r="AY207" s="288"/>
      <c r="AZ207" s="288"/>
      <c r="BA207" s="288"/>
      <c r="BB207" s="288"/>
      <c r="BC207" s="288"/>
      <c r="BD207" s="288"/>
      <c r="BE207" s="288"/>
      <c r="BF207" s="288"/>
      <c r="BG207" s="288"/>
      <c r="BH207" s="288"/>
    </row>
    <row r="208" spans="1:60" s="289" customFormat="1">
      <c r="A208" s="297" t="s">
        <v>59</v>
      </c>
      <c r="B208" s="10" t="s">
        <v>70</v>
      </c>
      <c r="C208" s="40">
        <f>C171+C134</f>
        <v>0</v>
      </c>
      <c r="D208" s="40">
        <f>C209</f>
        <v>0</v>
      </c>
      <c r="E208" s="40">
        <f t="shared" ref="E208:T208" si="83">D209</f>
        <v>0</v>
      </c>
      <c r="F208" s="40">
        <f t="shared" si="83"/>
        <v>0</v>
      </c>
      <c r="G208" s="40">
        <f t="shared" si="83"/>
        <v>0</v>
      </c>
      <c r="H208" s="40">
        <f t="shared" si="83"/>
        <v>0</v>
      </c>
      <c r="I208" s="40">
        <f t="shared" si="83"/>
        <v>0</v>
      </c>
      <c r="J208" s="40">
        <f t="shared" si="83"/>
        <v>0</v>
      </c>
      <c r="K208" s="40">
        <f t="shared" si="83"/>
        <v>0</v>
      </c>
      <c r="L208" s="40">
        <f t="shared" si="83"/>
        <v>0</v>
      </c>
      <c r="M208" s="40">
        <f t="shared" si="83"/>
        <v>0</v>
      </c>
      <c r="N208" s="40">
        <f t="shared" si="83"/>
        <v>0</v>
      </c>
      <c r="O208" s="40">
        <f t="shared" si="83"/>
        <v>0</v>
      </c>
      <c r="P208" s="40">
        <f t="shared" si="83"/>
        <v>0</v>
      </c>
      <c r="Q208" s="40">
        <f t="shared" si="83"/>
        <v>0</v>
      </c>
      <c r="R208" s="40">
        <f t="shared" si="83"/>
        <v>0</v>
      </c>
      <c r="S208" s="40">
        <f t="shared" si="83"/>
        <v>0</v>
      </c>
      <c r="T208" s="40">
        <f t="shared" si="83"/>
        <v>0</v>
      </c>
      <c r="U208" s="288"/>
      <c r="V208" s="288"/>
      <c r="W208" s="288"/>
      <c r="X208" s="288"/>
      <c r="Y208" s="288"/>
      <c r="Z208" s="288"/>
      <c r="AA208" s="288"/>
      <c r="AB208" s="288"/>
      <c r="AC208" s="288"/>
      <c r="AD208" s="288"/>
      <c r="AE208" s="288"/>
      <c r="AF208" s="288"/>
      <c r="AG208" s="288"/>
      <c r="AH208" s="288"/>
      <c r="AI208" s="288"/>
      <c r="AJ208" s="288"/>
      <c r="AK208" s="288"/>
      <c r="AL208" s="288"/>
      <c r="AM208" s="288"/>
      <c r="AN208" s="288"/>
      <c r="AO208" s="288"/>
      <c r="AP208" s="288"/>
      <c r="AQ208" s="288"/>
      <c r="AR208" s="288"/>
      <c r="AS208" s="288"/>
      <c r="AT208" s="288"/>
      <c r="AU208" s="288"/>
      <c r="AV208" s="288"/>
      <c r="AW208" s="288"/>
      <c r="AX208" s="288"/>
      <c r="AY208" s="288"/>
      <c r="AZ208" s="288"/>
      <c r="BA208" s="288"/>
      <c r="BB208" s="288"/>
      <c r="BC208" s="288"/>
      <c r="BD208" s="288"/>
      <c r="BE208" s="288"/>
      <c r="BF208" s="288"/>
      <c r="BG208" s="288"/>
      <c r="BH208" s="288"/>
    </row>
    <row r="209" spans="1:60" s="289" customFormat="1">
      <c r="A209" s="299" t="s">
        <v>60</v>
      </c>
      <c r="B209" s="300" t="s">
        <v>71</v>
      </c>
      <c r="C209" s="301">
        <f t="shared" ref="C209:T209" si="84">C207+C208</f>
        <v>0</v>
      </c>
      <c r="D209" s="301">
        <f>D207+D208</f>
        <v>0</v>
      </c>
      <c r="E209" s="301">
        <f t="shared" si="84"/>
        <v>0</v>
      </c>
      <c r="F209" s="301">
        <f t="shared" si="84"/>
        <v>0</v>
      </c>
      <c r="G209" s="301">
        <f t="shared" si="84"/>
        <v>0</v>
      </c>
      <c r="H209" s="301">
        <f t="shared" si="84"/>
        <v>0</v>
      </c>
      <c r="I209" s="301">
        <f t="shared" si="84"/>
        <v>0</v>
      </c>
      <c r="J209" s="301">
        <f t="shared" si="84"/>
        <v>0</v>
      </c>
      <c r="K209" s="301">
        <f t="shared" si="84"/>
        <v>0</v>
      </c>
      <c r="L209" s="301">
        <f t="shared" si="84"/>
        <v>0</v>
      </c>
      <c r="M209" s="301">
        <f t="shared" si="84"/>
        <v>0</v>
      </c>
      <c r="N209" s="301">
        <f t="shared" si="84"/>
        <v>0</v>
      </c>
      <c r="O209" s="301">
        <f t="shared" si="84"/>
        <v>0</v>
      </c>
      <c r="P209" s="301">
        <f t="shared" si="84"/>
        <v>0</v>
      </c>
      <c r="Q209" s="301">
        <f t="shared" si="84"/>
        <v>0</v>
      </c>
      <c r="R209" s="301">
        <f t="shared" si="84"/>
        <v>0</v>
      </c>
      <c r="S209" s="301">
        <f t="shared" si="84"/>
        <v>0</v>
      </c>
      <c r="T209" s="301">
        <f t="shared" si="84"/>
        <v>0</v>
      </c>
      <c r="U209" s="288"/>
      <c r="V209" s="288"/>
      <c r="W209" s="288"/>
      <c r="X209" s="288"/>
      <c r="Y209" s="288"/>
      <c r="Z209" s="288"/>
      <c r="AA209" s="288"/>
      <c r="AB209" s="288"/>
      <c r="AC209" s="288"/>
      <c r="AD209" s="288"/>
      <c r="AE209" s="288"/>
      <c r="AF209" s="288"/>
      <c r="AG209" s="288"/>
      <c r="AH209" s="288"/>
      <c r="AI209" s="288"/>
      <c r="AJ209" s="288"/>
      <c r="AK209" s="288"/>
      <c r="AL209" s="288"/>
      <c r="AM209" s="288"/>
      <c r="AN209" s="288"/>
      <c r="AO209" s="288"/>
      <c r="AP209" s="288"/>
      <c r="AQ209" s="288"/>
      <c r="AR209" s="288"/>
      <c r="AS209" s="288"/>
      <c r="AT209" s="288"/>
      <c r="AU209" s="288"/>
      <c r="AV209" s="288"/>
      <c r="AW209" s="288"/>
      <c r="AX209" s="288"/>
      <c r="AY209" s="288"/>
      <c r="AZ209" s="288"/>
      <c r="BA209" s="288"/>
      <c r="BB209" s="288"/>
      <c r="BC209" s="288"/>
      <c r="BD209" s="288"/>
      <c r="BE209" s="288"/>
      <c r="BF209" s="288"/>
      <c r="BG209" s="288"/>
      <c r="BH209" s="288"/>
    </row>
    <row r="210" spans="1:60">
      <c r="A210" s="305"/>
      <c r="B210" s="45"/>
      <c r="C210" s="304"/>
      <c r="D210" s="304"/>
      <c r="E210" s="304"/>
      <c r="F210" s="304"/>
      <c r="G210" s="304"/>
      <c r="H210" s="304"/>
      <c r="I210" s="304"/>
      <c r="J210" s="304"/>
      <c r="K210" s="304"/>
      <c r="L210" s="304"/>
      <c r="M210" s="304"/>
      <c r="N210" s="304"/>
      <c r="O210" s="304"/>
    </row>
    <row r="211" spans="1:60" s="308" customFormat="1">
      <c r="A211" s="306" t="s">
        <v>339</v>
      </c>
      <c r="B211" s="27"/>
      <c r="C211" s="30"/>
      <c r="D211" s="30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07"/>
      <c r="V211" s="307"/>
      <c r="W211" s="307"/>
      <c r="X211" s="307"/>
      <c r="Y211" s="307"/>
      <c r="Z211" s="307"/>
      <c r="AA211" s="307"/>
      <c r="AB211" s="307"/>
      <c r="AC211" s="307"/>
      <c r="AD211" s="307"/>
      <c r="AE211" s="307"/>
      <c r="AF211" s="307"/>
      <c r="AG211" s="307"/>
      <c r="AH211" s="307"/>
      <c r="AI211" s="307"/>
      <c r="AJ211" s="307"/>
      <c r="AK211" s="307"/>
      <c r="AL211" s="307"/>
      <c r="AM211" s="307"/>
      <c r="AN211" s="307"/>
      <c r="AO211" s="307"/>
      <c r="AP211" s="307"/>
      <c r="AQ211" s="307"/>
      <c r="AR211" s="307"/>
      <c r="AS211" s="307"/>
      <c r="AT211" s="307"/>
      <c r="AU211" s="307"/>
      <c r="AV211" s="307"/>
      <c r="AW211" s="307"/>
      <c r="AX211" s="307"/>
      <c r="AY211" s="307"/>
      <c r="AZ211" s="307"/>
      <c r="BA211" s="307"/>
      <c r="BB211" s="307"/>
      <c r="BC211" s="307"/>
      <c r="BD211" s="307"/>
      <c r="BE211" s="307"/>
      <c r="BF211" s="307"/>
      <c r="BG211" s="307"/>
      <c r="BH211" s="307"/>
    </row>
    <row r="212" spans="1:60">
      <c r="A212" s="81"/>
    </row>
    <row r="213" spans="1:60" s="271" customFormat="1">
      <c r="A213" s="29" t="s">
        <v>28</v>
      </c>
      <c r="B213" s="51" t="s">
        <v>29</v>
      </c>
      <c r="C213" s="33" t="s">
        <v>30</v>
      </c>
      <c r="D213" s="33" t="s">
        <v>30</v>
      </c>
      <c r="E213" s="33" t="s">
        <v>30</v>
      </c>
      <c r="F213" s="33" t="s">
        <v>30</v>
      </c>
      <c r="G213" s="33" t="s">
        <v>30</v>
      </c>
      <c r="H213" s="33" t="s">
        <v>30</v>
      </c>
      <c r="I213" s="33" t="s">
        <v>30</v>
      </c>
      <c r="J213" s="33" t="s">
        <v>30</v>
      </c>
      <c r="K213" s="33" t="s">
        <v>30</v>
      </c>
      <c r="L213" s="33" t="s">
        <v>30</v>
      </c>
      <c r="M213" s="33" t="s">
        <v>30</v>
      </c>
      <c r="N213" s="33" t="s">
        <v>30</v>
      </c>
      <c r="O213" s="33" t="s">
        <v>30</v>
      </c>
      <c r="P213" s="33" t="s">
        <v>30</v>
      </c>
      <c r="Q213" s="33" t="s">
        <v>30</v>
      </c>
      <c r="R213" s="33" t="s">
        <v>30</v>
      </c>
      <c r="S213" s="33" t="s">
        <v>30</v>
      </c>
      <c r="T213" s="33" t="s">
        <v>30</v>
      </c>
    </row>
    <row r="214" spans="1:60">
      <c r="A214" s="3" t="s">
        <v>31</v>
      </c>
      <c r="B214" s="10" t="s">
        <v>252</v>
      </c>
      <c r="C214" s="38">
        <f>C215+C216+C219+C220+C221</f>
        <v>0</v>
      </c>
      <c r="D214" s="38">
        <f t="shared" ref="D214:T214" si="85">D215+D216+D219+D220+D221</f>
        <v>0</v>
      </c>
      <c r="E214" s="38">
        <f t="shared" si="85"/>
        <v>0</v>
      </c>
      <c r="F214" s="38">
        <f t="shared" si="85"/>
        <v>0</v>
      </c>
      <c r="G214" s="38">
        <f t="shared" si="85"/>
        <v>0</v>
      </c>
      <c r="H214" s="38">
        <f t="shared" si="85"/>
        <v>0</v>
      </c>
      <c r="I214" s="38">
        <f t="shared" si="85"/>
        <v>0</v>
      </c>
      <c r="J214" s="38">
        <f t="shared" si="85"/>
        <v>0</v>
      </c>
      <c r="K214" s="38">
        <f t="shared" si="85"/>
        <v>0</v>
      </c>
      <c r="L214" s="38">
        <f t="shared" si="85"/>
        <v>0</v>
      </c>
      <c r="M214" s="38">
        <f t="shared" si="85"/>
        <v>0</v>
      </c>
      <c r="N214" s="38">
        <f t="shared" si="85"/>
        <v>0</v>
      </c>
      <c r="O214" s="38">
        <f t="shared" si="85"/>
        <v>0</v>
      </c>
      <c r="P214" s="38">
        <f t="shared" si="85"/>
        <v>0</v>
      </c>
      <c r="Q214" s="38">
        <f t="shared" si="85"/>
        <v>0</v>
      </c>
      <c r="R214" s="38">
        <f t="shared" si="85"/>
        <v>0</v>
      </c>
      <c r="S214" s="38">
        <f t="shared" si="85"/>
        <v>0</v>
      </c>
      <c r="T214" s="38">
        <f t="shared" si="85"/>
        <v>0</v>
      </c>
    </row>
    <row r="215" spans="1:60">
      <c r="A215" s="309" t="s">
        <v>32</v>
      </c>
      <c r="B215" s="6" t="s">
        <v>253</v>
      </c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</row>
    <row r="216" spans="1:60">
      <c r="A216" s="309" t="s">
        <v>37</v>
      </c>
      <c r="B216" s="6" t="s">
        <v>254</v>
      </c>
      <c r="C216" s="40">
        <f>C217+C218</f>
        <v>0</v>
      </c>
      <c r="D216" s="40">
        <f t="shared" ref="D216:T216" si="86">D217+D218</f>
        <v>0</v>
      </c>
      <c r="E216" s="40">
        <f t="shared" si="86"/>
        <v>0</v>
      </c>
      <c r="F216" s="40">
        <f t="shared" si="86"/>
        <v>0</v>
      </c>
      <c r="G216" s="40">
        <f t="shared" si="86"/>
        <v>0</v>
      </c>
      <c r="H216" s="40">
        <f t="shared" si="86"/>
        <v>0</v>
      </c>
      <c r="I216" s="40">
        <f t="shared" si="86"/>
        <v>0</v>
      </c>
      <c r="J216" s="40">
        <f t="shared" si="86"/>
        <v>0</v>
      </c>
      <c r="K216" s="40">
        <f t="shared" si="86"/>
        <v>0</v>
      </c>
      <c r="L216" s="40">
        <f t="shared" si="86"/>
        <v>0</v>
      </c>
      <c r="M216" s="40">
        <f t="shared" si="86"/>
        <v>0</v>
      </c>
      <c r="N216" s="40">
        <f t="shared" si="86"/>
        <v>0</v>
      </c>
      <c r="O216" s="40">
        <f t="shared" si="86"/>
        <v>0</v>
      </c>
      <c r="P216" s="40">
        <f t="shared" si="86"/>
        <v>0</v>
      </c>
      <c r="Q216" s="40">
        <f t="shared" si="86"/>
        <v>0</v>
      </c>
      <c r="R216" s="40">
        <f t="shared" si="86"/>
        <v>0</v>
      </c>
      <c r="S216" s="40">
        <f t="shared" si="86"/>
        <v>0</v>
      </c>
      <c r="T216" s="40">
        <f t="shared" si="86"/>
        <v>0</v>
      </c>
    </row>
    <row r="217" spans="1:60">
      <c r="A217" s="309" t="s">
        <v>33</v>
      </c>
      <c r="B217" s="310" t="s">
        <v>255</v>
      </c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</row>
    <row r="218" spans="1:60">
      <c r="A218" s="309" t="s">
        <v>36</v>
      </c>
      <c r="B218" s="310" t="s">
        <v>256</v>
      </c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</row>
    <row r="219" spans="1:60">
      <c r="A219" s="309" t="s">
        <v>63</v>
      </c>
      <c r="B219" s="6" t="s">
        <v>257</v>
      </c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</row>
    <row r="220" spans="1:60">
      <c r="A220" s="309" t="s">
        <v>64</v>
      </c>
      <c r="B220" s="6" t="s">
        <v>258</v>
      </c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</row>
    <row r="221" spans="1:60">
      <c r="A221" s="309" t="s">
        <v>65</v>
      </c>
      <c r="B221" s="6" t="s">
        <v>259</v>
      </c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</row>
    <row r="222" spans="1:60">
      <c r="A222" s="3" t="s">
        <v>56</v>
      </c>
      <c r="B222" s="10" t="s">
        <v>260</v>
      </c>
      <c r="C222" s="38">
        <f>C223+C224+C225+C228</f>
        <v>0</v>
      </c>
      <c r="D222" s="38">
        <f t="shared" ref="D222:T222" si="87">D223+D224+D225+D228</f>
        <v>0</v>
      </c>
      <c r="E222" s="38">
        <f t="shared" si="87"/>
        <v>0</v>
      </c>
      <c r="F222" s="38">
        <f t="shared" si="87"/>
        <v>0</v>
      </c>
      <c r="G222" s="38">
        <f t="shared" si="87"/>
        <v>0</v>
      </c>
      <c r="H222" s="38">
        <f t="shared" si="87"/>
        <v>0</v>
      </c>
      <c r="I222" s="38">
        <f t="shared" si="87"/>
        <v>0</v>
      </c>
      <c r="J222" s="38">
        <f t="shared" si="87"/>
        <v>0</v>
      </c>
      <c r="K222" s="38">
        <f t="shared" si="87"/>
        <v>0</v>
      </c>
      <c r="L222" s="38">
        <f t="shared" si="87"/>
        <v>0</v>
      </c>
      <c r="M222" s="38">
        <f t="shared" si="87"/>
        <v>0</v>
      </c>
      <c r="N222" s="38">
        <f t="shared" si="87"/>
        <v>0</v>
      </c>
      <c r="O222" s="38">
        <f t="shared" si="87"/>
        <v>0</v>
      </c>
      <c r="P222" s="38">
        <f t="shared" si="87"/>
        <v>0</v>
      </c>
      <c r="Q222" s="38">
        <f t="shared" si="87"/>
        <v>0</v>
      </c>
      <c r="R222" s="38">
        <f t="shared" si="87"/>
        <v>0</v>
      </c>
      <c r="S222" s="38">
        <f t="shared" si="87"/>
        <v>0</v>
      </c>
      <c r="T222" s="38">
        <f t="shared" si="87"/>
        <v>0</v>
      </c>
    </row>
    <row r="223" spans="1:60">
      <c r="A223" s="309" t="s">
        <v>32</v>
      </c>
      <c r="B223" s="6" t="s">
        <v>261</v>
      </c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</row>
    <row r="224" spans="1:60">
      <c r="A224" s="309" t="s">
        <v>37</v>
      </c>
      <c r="B224" s="6" t="s">
        <v>262</v>
      </c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</row>
    <row r="225" spans="1:60">
      <c r="A225" s="309" t="s">
        <v>63</v>
      </c>
      <c r="B225" s="6" t="s">
        <v>263</v>
      </c>
      <c r="C225" s="40">
        <f>C226+C227</f>
        <v>0</v>
      </c>
      <c r="D225" s="40">
        <f t="shared" ref="D225:T225" si="88">D226+D227</f>
        <v>0</v>
      </c>
      <c r="E225" s="40">
        <f t="shared" si="88"/>
        <v>0</v>
      </c>
      <c r="F225" s="40">
        <f t="shared" si="88"/>
        <v>0</v>
      </c>
      <c r="G225" s="40">
        <f t="shared" si="88"/>
        <v>0</v>
      </c>
      <c r="H225" s="40">
        <f t="shared" si="88"/>
        <v>0</v>
      </c>
      <c r="I225" s="40">
        <f t="shared" si="88"/>
        <v>0</v>
      </c>
      <c r="J225" s="40">
        <f t="shared" si="88"/>
        <v>0</v>
      </c>
      <c r="K225" s="40">
        <f t="shared" si="88"/>
        <v>0</v>
      </c>
      <c r="L225" s="40">
        <f t="shared" si="88"/>
        <v>0</v>
      </c>
      <c r="M225" s="40">
        <f t="shared" si="88"/>
        <v>0</v>
      </c>
      <c r="N225" s="40">
        <f t="shared" si="88"/>
        <v>0</v>
      </c>
      <c r="O225" s="40">
        <f t="shared" si="88"/>
        <v>0</v>
      </c>
      <c r="P225" s="40">
        <f t="shared" si="88"/>
        <v>0</v>
      </c>
      <c r="Q225" s="40">
        <f t="shared" si="88"/>
        <v>0</v>
      </c>
      <c r="R225" s="40">
        <f t="shared" si="88"/>
        <v>0</v>
      </c>
      <c r="S225" s="40">
        <f t="shared" si="88"/>
        <v>0</v>
      </c>
      <c r="T225" s="40">
        <f t="shared" si="88"/>
        <v>0</v>
      </c>
    </row>
    <row r="226" spans="1:60">
      <c r="A226" s="309" t="s">
        <v>33</v>
      </c>
      <c r="B226" s="310" t="s">
        <v>264</v>
      </c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</row>
    <row r="227" spans="1:60">
      <c r="A227" s="311" t="s">
        <v>36</v>
      </c>
      <c r="B227" s="312" t="s">
        <v>265</v>
      </c>
      <c r="C227" s="301">
        <f>C135</f>
        <v>0</v>
      </c>
      <c r="D227" s="301">
        <f t="shared" ref="D227:T227" si="89">D135</f>
        <v>0</v>
      </c>
      <c r="E227" s="301">
        <f t="shared" si="89"/>
        <v>0</v>
      </c>
      <c r="F227" s="301">
        <f t="shared" si="89"/>
        <v>0</v>
      </c>
      <c r="G227" s="301">
        <f t="shared" si="89"/>
        <v>0</v>
      </c>
      <c r="H227" s="301">
        <f t="shared" si="89"/>
        <v>0</v>
      </c>
      <c r="I227" s="301">
        <f t="shared" si="89"/>
        <v>0</v>
      </c>
      <c r="J227" s="301">
        <f t="shared" si="89"/>
        <v>0</v>
      </c>
      <c r="K227" s="301">
        <f t="shared" si="89"/>
        <v>0</v>
      </c>
      <c r="L227" s="301">
        <f t="shared" si="89"/>
        <v>0</v>
      </c>
      <c r="M227" s="301">
        <f t="shared" si="89"/>
        <v>0</v>
      </c>
      <c r="N227" s="301">
        <f t="shared" si="89"/>
        <v>0</v>
      </c>
      <c r="O227" s="301">
        <f t="shared" si="89"/>
        <v>0</v>
      </c>
      <c r="P227" s="301">
        <f t="shared" si="89"/>
        <v>0</v>
      </c>
      <c r="Q227" s="301">
        <f t="shared" si="89"/>
        <v>0</v>
      </c>
      <c r="R227" s="301">
        <f t="shared" si="89"/>
        <v>0</v>
      </c>
      <c r="S227" s="301">
        <f t="shared" si="89"/>
        <v>0</v>
      </c>
      <c r="T227" s="301">
        <f t="shared" si="89"/>
        <v>0</v>
      </c>
    </row>
    <row r="228" spans="1:60">
      <c r="A228" s="309" t="s">
        <v>64</v>
      </c>
      <c r="B228" s="6" t="s">
        <v>266</v>
      </c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</row>
    <row r="229" spans="1:60">
      <c r="A229" s="2"/>
      <c r="B229" s="313" t="s">
        <v>267</v>
      </c>
      <c r="C229" s="37">
        <f>C214+C222</f>
        <v>0</v>
      </c>
      <c r="D229" s="37">
        <f t="shared" ref="D229:T229" si="90">D214+D222</f>
        <v>0</v>
      </c>
      <c r="E229" s="37">
        <f t="shared" si="90"/>
        <v>0</v>
      </c>
      <c r="F229" s="37">
        <f t="shared" si="90"/>
        <v>0</v>
      </c>
      <c r="G229" s="37">
        <f t="shared" si="90"/>
        <v>0</v>
      </c>
      <c r="H229" s="37">
        <f t="shared" si="90"/>
        <v>0</v>
      </c>
      <c r="I229" s="37">
        <f t="shared" si="90"/>
        <v>0</v>
      </c>
      <c r="J229" s="37">
        <f t="shared" si="90"/>
        <v>0</v>
      </c>
      <c r="K229" s="37">
        <f t="shared" si="90"/>
        <v>0</v>
      </c>
      <c r="L229" s="37">
        <f t="shared" si="90"/>
        <v>0</v>
      </c>
      <c r="M229" s="37">
        <f t="shared" si="90"/>
        <v>0</v>
      </c>
      <c r="N229" s="37">
        <f t="shared" si="90"/>
        <v>0</v>
      </c>
      <c r="O229" s="37">
        <f t="shared" si="90"/>
        <v>0</v>
      </c>
      <c r="P229" s="37">
        <f t="shared" si="90"/>
        <v>0</v>
      </c>
      <c r="Q229" s="37">
        <f t="shared" si="90"/>
        <v>0</v>
      </c>
      <c r="R229" s="37">
        <f t="shared" si="90"/>
        <v>0</v>
      </c>
      <c r="S229" s="37">
        <f t="shared" si="90"/>
        <v>0</v>
      </c>
      <c r="T229" s="37">
        <f t="shared" si="90"/>
        <v>0</v>
      </c>
    </row>
    <row r="230" spans="1:60">
      <c r="A230" s="15"/>
      <c r="B230" s="59" t="s">
        <v>268</v>
      </c>
      <c r="C230" s="314"/>
      <c r="D230" s="314"/>
      <c r="E230" s="314"/>
      <c r="F230" s="314"/>
      <c r="G230" s="314"/>
      <c r="H230" s="314"/>
      <c r="I230" s="314"/>
      <c r="J230" s="314"/>
      <c r="K230" s="314"/>
      <c r="L230" s="314"/>
      <c r="M230" s="314"/>
      <c r="N230" s="314"/>
      <c r="O230" s="314"/>
      <c r="P230" s="314"/>
      <c r="Q230" s="314"/>
      <c r="R230" s="314"/>
      <c r="S230" s="314"/>
      <c r="T230" s="314"/>
    </row>
    <row r="231" spans="1:60">
      <c r="A231" s="3" t="s">
        <v>31</v>
      </c>
      <c r="B231" s="10" t="s">
        <v>269</v>
      </c>
      <c r="C231" s="38">
        <f>SUM(C232:C237)</f>
        <v>0</v>
      </c>
      <c r="D231" s="38">
        <f t="shared" ref="D231:T231" si="91">SUM(D232:D237)</f>
        <v>0</v>
      </c>
      <c r="E231" s="38">
        <f t="shared" si="91"/>
        <v>0</v>
      </c>
      <c r="F231" s="38">
        <f t="shared" si="91"/>
        <v>0</v>
      </c>
      <c r="G231" s="38">
        <f t="shared" si="91"/>
        <v>0</v>
      </c>
      <c r="H231" s="38">
        <f t="shared" si="91"/>
        <v>0</v>
      </c>
      <c r="I231" s="38">
        <f t="shared" si="91"/>
        <v>0</v>
      </c>
      <c r="J231" s="38">
        <f t="shared" si="91"/>
        <v>0</v>
      </c>
      <c r="K231" s="38">
        <f t="shared" si="91"/>
        <v>0</v>
      </c>
      <c r="L231" s="38">
        <f t="shared" si="91"/>
        <v>0</v>
      </c>
      <c r="M231" s="38">
        <f t="shared" si="91"/>
        <v>0</v>
      </c>
      <c r="N231" s="38">
        <f t="shared" si="91"/>
        <v>0</v>
      </c>
      <c r="O231" s="38">
        <f t="shared" si="91"/>
        <v>0</v>
      </c>
      <c r="P231" s="38">
        <f t="shared" si="91"/>
        <v>0</v>
      </c>
      <c r="Q231" s="38">
        <f t="shared" si="91"/>
        <v>0</v>
      </c>
      <c r="R231" s="38">
        <f t="shared" si="91"/>
        <v>0</v>
      </c>
      <c r="S231" s="38">
        <f t="shared" si="91"/>
        <v>0</v>
      </c>
      <c r="T231" s="38">
        <f t="shared" si="91"/>
        <v>0</v>
      </c>
    </row>
    <row r="232" spans="1:60">
      <c r="A232" s="309" t="s">
        <v>32</v>
      </c>
      <c r="B232" s="6" t="s">
        <v>270</v>
      </c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spans="1:60">
      <c r="A233" s="309" t="s">
        <v>37</v>
      </c>
      <c r="B233" s="6" t="s">
        <v>271</v>
      </c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</row>
    <row r="234" spans="1:60">
      <c r="A234" s="309" t="s">
        <v>63</v>
      </c>
      <c r="B234" s="6" t="s">
        <v>272</v>
      </c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</row>
    <row r="235" spans="1:60">
      <c r="A235" s="309" t="s">
        <v>64</v>
      </c>
      <c r="B235" s="6" t="s">
        <v>273</v>
      </c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</row>
    <row r="236" spans="1:60">
      <c r="A236" s="309" t="s">
        <v>65</v>
      </c>
      <c r="B236" s="6" t="s">
        <v>274</v>
      </c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</row>
    <row r="237" spans="1:60">
      <c r="A237" s="309" t="s">
        <v>275</v>
      </c>
      <c r="B237" s="6" t="s">
        <v>276</v>
      </c>
      <c r="C237" s="40">
        <f>C32</f>
        <v>0</v>
      </c>
      <c r="D237" s="40">
        <f t="shared" ref="D237:T237" si="92">D32</f>
        <v>0</v>
      </c>
      <c r="E237" s="40">
        <f t="shared" si="92"/>
        <v>0</v>
      </c>
      <c r="F237" s="40">
        <f t="shared" si="92"/>
        <v>0</v>
      </c>
      <c r="G237" s="40">
        <f t="shared" si="92"/>
        <v>0</v>
      </c>
      <c r="H237" s="40">
        <f t="shared" si="92"/>
        <v>0</v>
      </c>
      <c r="I237" s="40">
        <f t="shared" si="92"/>
        <v>0</v>
      </c>
      <c r="J237" s="40">
        <f t="shared" si="92"/>
        <v>0</v>
      </c>
      <c r="K237" s="40">
        <f t="shared" si="92"/>
        <v>0</v>
      </c>
      <c r="L237" s="40">
        <f t="shared" si="92"/>
        <v>0</v>
      </c>
      <c r="M237" s="40">
        <f t="shared" si="92"/>
        <v>0</v>
      </c>
      <c r="N237" s="40">
        <f t="shared" si="92"/>
        <v>0</v>
      </c>
      <c r="O237" s="40">
        <f t="shared" si="92"/>
        <v>0</v>
      </c>
      <c r="P237" s="40">
        <f t="shared" si="92"/>
        <v>0</v>
      </c>
      <c r="Q237" s="40">
        <f t="shared" si="92"/>
        <v>0</v>
      </c>
      <c r="R237" s="40">
        <f t="shared" si="92"/>
        <v>0</v>
      </c>
      <c r="S237" s="40">
        <f t="shared" si="92"/>
        <v>0</v>
      </c>
      <c r="T237" s="40">
        <f t="shared" si="92"/>
        <v>0</v>
      </c>
    </row>
    <row r="238" spans="1:60" s="268" customFormat="1">
      <c r="A238" s="315" t="s">
        <v>56</v>
      </c>
      <c r="B238" s="10" t="s">
        <v>277</v>
      </c>
      <c r="C238" s="38">
        <f>C239+C240+C243+C247</f>
        <v>0</v>
      </c>
      <c r="D238" s="38">
        <f t="shared" ref="D238:T238" si="93">D239+D240+D243+D247</f>
        <v>0</v>
      </c>
      <c r="E238" s="38">
        <f t="shared" si="93"/>
        <v>0</v>
      </c>
      <c r="F238" s="38">
        <f t="shared" si="93"/>
        <v>0</v>
      </c>
      <c r="G238" s="38">
        <f t="shared" si="93"/>
        <v>0</v>
      </c>
      <c r="H238" s="38">
        <f t="shared" si="93"/>
        <v>0</v>
      </c>
      <c r="I238" s="38">
        <f t="shared" si="93"/>
        <v>0</v>
      </c>
      <c r="J238" s="38">
        <f t="shared" si="93"/>
        <v>0</v>
      </c>
      <c r="K238" s="38">
        <f t="shared" si="93"/>
        <v>0</v>
      </c>
      <c r="L238" s="38">
        <f t="shared" si="93"/>
        <v>0</v>
      </c>
      <c r="M238" s="38">
        <f t="shared" si="93"/>
        <v>0</v>
      </c>
      <c r="N238" s="38">
        <f t="shared" si="93"/>
        <v>0</v>
      </c>
      <c r="O238" s="38">
        <f t="shared" si="93"/>
        <v>0</v>
      </c>
      <c r="P238" s="38">
        <f t="shared" si="93"/>
        <v>0</v>
      </c>
      <c r="Q238" s="38">
        <f t="shared" si="93"/>
        <v>0</v>
      </c>
      <c r="R238" s="38">
        <f t="shared" si="93"/>
        <v>0</v>
      </c>
      <c r="S238" s="38">
        <f t="shared" si="93"/>
        <v>0</v>
      </c>
      <c r="T238" s="38">
        <f t="shared" si="93"/>
        <v>0</v>
      </c>
      <c r="U238" s="267"/>
      <c r="V238" s="267"/>
      <c r="W238" s="267"/>
      <c r="X238" s="267"/>
      <c r="Y238" s="267"/>
      <c r="Z238" s="267"/>
      <c r="AA238" s="267"/>
      <c r="AB238" s="267"/>
      <c r="AC238" s="267"/>
      <c r="AD238" s="267"/>
      <c r="AE238" s="267"/>
      <c r="AF238" s="267"/>
      <c r="AG238" s="267"/>
      <c r="AH238" s="267"/>
      <c r="AI238" s="267"/>
      <c r="AJ238" s="267"/>
      <c r="AK238" s="267"/>
      <c r="AL238" s="267"/>
      <c r="AM238" s="267"/>
      <c r="AN238" s="267"/>
      <c r="AO238" s="267"/>
      <c r="AP238" s="267"/>
      <c r="AQ238" s="267"/>
      <c r="AR238" s="267"/>
      <c r="AS238" s="267"/>
      <c r="AT238" s="267"/>
      <c r="AU238" s="267"/>
      <c r="AV238" s="267"/>
      <c r="AW238" s="267"/>
      <c r="AX238" s="267"/>
      <c r="AY238" s="267"/>
      <c r="AZ238" s="267"/>
      <c r="BA238" s="267"/>
      <c r="BB238" s="267"/>
      <c r="BC238" s="267"/>
      <c r="BD238" s="267"/>
      <c r="BE238" s="267"/>
      <c r="BF238" s="267"/>
      <c r="BG238" s="267"/>
      <c r="BH238" s="267"/>
    </row>
    <row r="239" spans="1:60">
      <c r="A239" s="309" t="s">
        <v>32</v>
      </c>
      <c r="B239" s="6" t="s">
        <v>278</v>
      </c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</row>
    <row r="240" spans="1:60">
      <c r="A240" s="309" t="s">
        <v>37</v>
      </c>
      <c r="B240" s="6" t="s">
        <v>279</v>
      </c>
      <c r="C240" s="40">
        <f>SUM(C241:C242)</f>
        <v>0</v>
      </c>
      <c r="D240" s="40">
        <f t="shared" ref="D240:T240" si="94">SUM(D241:D242)</f>
        <v>0</v>
      </c>
      <c r="E240" s="40">
        <f t="shared" si="94"/>
        <v>0</v>
      </c>
      <c r="F240" s="40">
        <f t="shared" si="94"/>
        <v>0</v>
      </c>
      <c r="G240" s="40">
        <f t="shared" si="94"/>
        <v>0</v>
      </c>
      <c r="H240" s="40">
        <f t="shared" si="94"/>
        <v>0</v>
      </c>
      <c r="I240" s="40">
        <f t="shared" si="94"/>
        <v>0</v>
      </c>
      <c r="J240" s="40">
        <f t="shared" si="94"/>
        <v>0</v>
      </c>
      <c r="K240" s="40">
        <f t="shared" si="94"/>
        <v>0</v>
      </c>
      <c r="L240" s="40">
        <f t="shared" si="94"/>
        <v>0</v>
      </c>
      <c r="M240" s="40">
        <f t="shared" si="94"/>
        <v>0</v>
      </c>
      <c r="N240" s="40">
        <f t="shared" si="94"/>
        <v>0</v>
      </c>
      <c r="O240" s="40">
        <f t="shared" si="94"/>
        <v>0</v>
      </c>
      <c r="P240" s="40">
        <f t="shared" si="94"/>
        <v>0</v>
      </c>
      <c r="Q240" s="40">
        <f t="shared" si="94"/>
        <v>0</v>
      </c>
      <c r="R240" s="40">
        <f t="shared" si="94"/>
        <v>0</v>
      </c>
      <c r="S240" s="40">
        <f t="shared" si="94"/>
        <v>0</v>
      </c>
      <c r="T240" s="40">
        <f t="shared" si="94"/>
        <v>0</v>
      </c>
    </row>
    <row r="241" spans="1:60">
      <c r="A241" s="273" t="s">
        <v>33</v>
      </c>
      <c r="B241" s="310" t="s">
        <v>280</v>
      </c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</row>
    <row r="242" spans="1:60">
      <c r="A242" s="273" t="s">
        <v>36</v>
      </c>
      <c r="B242" s="310" t="s">
        <v>281</v>
      </c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</row>
    <row r="243" spans="1:60">
      <c r="A243" s="309" t="s">
        <v>63</v>
      </c>
      <c r="B243" s="6" t="s">
        <v>282</v>
      </c>
      <c r="C243" s="40">
        <f>SUM(C244:C246)</f>
        <v>0</v>
      </c>
      <c r="D243" s="40">
        <f t="shared" ref="D243:T243" si="95">SUM(D244:D246)</f>
        <v>0</v>
      </c>
      <c r="E243" s="40">
        <f t="shared" si="95"/>
        <v>0</v>
      </c>
      <c r="F243" s="40">
        <f t="shared" si="95"/>
        <v>0</v>
      </c>
      <c r="G243" s="40">
        <f t="shared" si="95"/>
        <v>0</v>
      </c>
      <c r="H243" s="40">
        <f t="shared" si="95"/>
        <v>0</v>
      </c>
      <c r="I243" s="40">
        <f t="shared" si="95"/>
        <v>0</v>
      </c>
      <c r="J243" s="40">
        <f t="shared" si="95"/>
        <v>0</v>
      </c>
      <c r="K243" s="40">
        <f t="shared" si="95"/>
        <v>0</v>
      </c>
      <c r="L243" s="40">
        <f t="shared" si="95"/>
        <v>0</v>
      </c>
      <c r="M243" s="40">
        <f t="shared" si="95"/>
        <v>0</v>
      </c>
      <c r="N243" s="40">
        <f t="shared" si="95"/>
        <v>0</v>
      </c>
      <c r="O243" s="40">
        <f t="shared" si="95"/>
        <v>0</v>
      </c>
      <c r="P243" s="40">
        <f t="shared" si="95"/>
        <v>0</v>
      </c>
      <c r="Q243" s="40">
        <f t="shared" si="95"/>
        <v>0</v>
      </c>
      <c r="R243" s="40">
        <f t="shared" si="95"/>
        <v>0</v>
      </c>
      <c r="S243" s="40">
        <f t="shared" si="95"/>
        <v>0</v>
      </c>
      <c r="T243" s="40">
        <f t="shared" si="95"/>
        <v>0</v>
      </c>
    </row>
    <row r="244" spans="1:60">
      <c r="A244" s="273" t="s">
        <v>33</v>
      </c>
      <c r="B244" s="310" t="s">
        <v>283</v>
      </c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</row>
    <row r="245" spans="1:60">
      <c r="A245" s="273" t="s">
        <v>36</v>
      </c>
      <c r="B245" s="310" t="s">
        <v>280</v>
      </c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</row>
    <row r="246" spans="1:60">
      <c r="A246" s="273" t="s">
        <v>50</v>
      </c>
      <c r="B246" s="310" t="s">
        <v>284</v>
      </c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</row>
    <row r="247" spans="1:60" ht="12.75" customHeight="1">
      <c r="A247" s="309" t="s">
        <v>64</v>
      </c>
      <c r="B247" s="6" t="s">
        <v>285</v>
      </c>
      <c r="C247" s="40">
        <f>C248+C249</f>
        <v>0</v>
      </c>
      <c r="D247" s="40">
        <f t="shared" ref="D247:T247" si="96">D248+D249</f>
        <v>0</v>
      </c>
      <c r="E247" s="40">
        <f t="shared" si="96"/>
        <v>0</v>
      </c>
      <c r="F247" s="40">
        <f t="shared" si="96"/>
        <v>0</v>
      </c>
      <c r="G247" s="40">
        <f t="shared" si="96"/>
        <v>0</v>
      </c>
      <c r="H247" s="40">
        <f t="shared" si="96"/>
        <v>0</v>
      </c>
      <c r="I247" s="40">
        <f t="shared" si="96"/>
        <v>0</v>
      </c>
      <c r="J247" s="40">
        <f t="shared" si="96"/>
        <v>0</v>
      </c>
      <c r="K247" s="40">
        <f t="shared" si="96"/>
        <v>0</v>
      </c>
      <c r="L247" s="40">
        <f t="shared" si="96"/>
        <v>0</v>
      </c>
      <c r="M247" s="40">
        <f t="shared" si="96"/>
        <v>0</v>
      </c>
      <c r="N247" s="40">
        <f t="shared" si="96"/>
        <v>0</v>
      </c>
      <c r="O247" s="40">
        <f t="shared" si="96"/>
        <v>0</v>
      </c>
      <c r="P247" s="40">
        <f t="shared" si="96"/>
        <v>0</v>
      </c>
      <c r="Q247" s="40">
        <f t="shared" si="96"/>
        <v>0</v>
      </c>
      <c r="R247" s="40">
        <f t="shared" si="96"/>
        <v>0</v>
      </c>
      <c r="S247" s="40">
        <f t="shared" si="96"/>
        <v>0</v>
      </c>
      <c r="T247" s="40">
        <f t="shared" si="96"/>
        <v>0</v>
      </c>
    </row>
    <row r="248" spans="1:60">
      <c r="A248" s="309" t="s">
        <v>33</v>
      </c>
      <c r="B248" s="310" t="s">
        <v>286</v>
      </c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</row>
    <row r="249" spans="1:60">
      <c r="A249" s="309" t="s">
        <v>36</v>
      </c>
      <c r="B249" s="310" t="s">
        <v>287</v>
      </c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</row>
    <row r="250" spans="1:60" s="268" customFormat="1">
      <c r="A250" s="316"/>
      <c r="B250" s="313" t="s">
        <v>288</v>
      </c>
      <c r="C250" s="37">
        <f>C231+C238</f>
        <v>0</v>
      </c>
      <c r="D250" s="37">
        <f t="shared" ref="D250:T250" si="97">D231+D238</f>
        <v>0</v>
      </c>
      <c r="E250" s="37">
        <f t="shared" si="97"/>
        <v>0</v>
      </c>
      <c r="F250" s="37">
        <f t="shared" si="97"/>
        <v>0</v>
      </c>
      <c r="G250" s="37">
        <f t="shared" si="97"/>
        <v>0</v>
      </c>
      <c r="H250" s="37">
        <f t="shared" si="97"/>
        <v>0</v>
      </c>
      <c r="I250" s="37">
        <f t="shared" si="97"/>
        <v>0</v>
      </c>
      <c r="J250" s="37">
        <f t="shared" si="97"/>
        <v>0</v>
      </c>
      <c r="K250" s="37">
        <f t="shared" si="97"/>
        <v>0</v>
      </c>
      <c r="L250" s="37">
        <f t="shared" si="97"/>
        <v>0</v>
      </c>
      <c r="M250" s="37">
        <f t="shared" si="97"/>
        <v>0</v>
      </c>
      <c r="N250" s="37">
        <f t="shared" si="97"/>
        <v>0</v>
      </c>
      <c r="O250" s="37">
        <f t="shared" si="97"/>
        <v>0</v>
      </c>
      <c r="P250" s="37">
        <f t="shared" si="97"/>
        <v>0</v>
      </c>
      <c r="Q250" s="37">
        <f t="shared" si="97"/>
        <v>0</v>
      </c>
      <c r="R250" s="37">
        <f t="shared" si="97"/>
        <v>0</v>
      </c>
      <c r="S250" s="37">
        <f t="shared" si="97"/>
        <v>0</v>
      </c>
      <c r="T250" s="37">
        <f t="shared" si="97"/>
        <v>0</v>
      </c>
      <c r="U250" s="267"/>
      <c r="V250" s="267"/>
      <c r="W250" s="267"/>
      <c r="X250" s="267"/>
      <c r="Y250" s="267"/>
      <c r="Z250" s="267"/>
      <c r="AA250" s="267"/>
      <c r="AB250" s="267"/>
      <c r="AC250" s="267"/>
      <c r="AD250" s="267"/>
      <c r="AE250" s="267"/>
      <c r="AF250" s="267"/>
      <c r="AG250" s="267"/>
      <c r="AH250" s="267"/>
      <c r="AI250" s="267"/>
      <c r="AJ250" s="267"/>
      <c r="AK250" s="267"/>
      <c r="AL250" s="267"/>
      <c r="AM250" s="267"/>
      <c r="AN250" s="267"/>
      <c r="AO250" s="267"/>
      <c r="AP250" s="267"/>
      <c r="AQ250" s="267"/>
      <c r="AR250" s="267"/>
      <c r="AS250" s="267"/>
      <c r="AT250" s="267"/>
      <c r="AU250" s="267"/>
      <c r="AV250" s="267"/>
      <c r="AW250" s="267"/>
      <c r="AX250" s="267"/>
      <c r="AY250" s="267"/>
      <c r="AZ250" s="267"/>
      <c r="BA250" s="267"/>
      <c r="BB250" s="267"/>
      <c r="BC250" s="267"/>
      <c r="BD250" s="267"/>
      <c r="BE250" s="267"/>
      <c r="BF250" s="267"/>
      <c r="BG250" s="267"/>
      <c r="BH250" s="267"/>
    </row>
    <row r="251" spans="1:60">
      <c r="A251" s="317"/>
      <c r="B251" s="318" t="s">
        <v>289</v>
      </c>
      <c r="C251" s="43">
        <f>C229-C250</f>
        <v>0</v>
      </c>
      <c r="D251" s="43">
        <f t="shared" ref="D251:T251" si="98">D229-D250</f>
        <v>0</v>
      </c>
      <c r="E251" s="43">
        <f t="shared" si="98"/>
        <v>0</v>
      </c>
      <c r="F251" s="43">
        <f t="shared" si="98"/>
        <v>0</v>
      </c>
      <c r="G251" s="43">
        <f t="shared" si="98"/>
        <v>0</v>
      </c>
      <c r="H251" s="43">
        <f t="shared" si="98"/>
        <v>0</v>
      </c>
      <c r="I251" s="43">
        <f t="shared" si="98"/>
        <v>0</v>
      </c>
      <c r="J251" s="43">
        <f t="shared" si="98"/>
        <v>0</v>
      </c>
      <c r="K251" s="43">
        <f t="shared" si="98"/>
        <v>0</v>
      </c>
      <c r="L251" s="43">
        <f t="shared" si="98"/>
        <v>0</v>
      </c>
      <c r="M251" s="43">
        <f t="shared" si="98"/>
        <v>0</v>
      </c>
      <c r="N251" s="43">
        <f t="shared" si="98"/>
        <v>0</v>
      </c>
      <c r="O251" s="43">
        <f t="shared" si="98"/>
        <v>0</v>
      </c>
      <c r="P251" s="43">
        <f t="shared" si="98"/>
        <v>0</v>
      </c>
      <c r="Q251" s="43">
        <f t="shared" si="98"/>
        <v>0</v>
      </c>
      <c r="R251" s="43">
        <f t="shared" si="98"/>
        <v>0</v>
      </c>
      <c r="S251" s="43">
        <f t="shared" si="98"/>
        <v>0</v>
      </c>
      <c r="T251" s="43">
        <f t="shared" si="98"/>
        <v>0</v>
      </c>
    </row>
    <row r="252" spans="1:60">
      <c r="A252" s="317"/>
      <c r="B252" s="319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</row>
    <row r="253" spans="1:60" s="308" customFormat="1">
      <c r="A253" s="306" t="s">
        <v>340</v>
      </c>
      <c r="B253" s="27"/>
      <c r="C253" s="30"/>
      <c r="D253" s="30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07"/>
      <c r="V253" s="307"/>
      <c r="W253" s="307"/>
      <c r="X253" s="307"/>
      <c r="Y253" s="307"/>
      <c r="Z253" s="307"/>
      <c r="AA253" s="307"/>
      <c r="AB253" s="307"/>
      <c r="AC253" s="307"/>
      <c r="AD253" s="307"/>
      <c r="AE253" s="307"/>
      <c r="AF253" s="307"/>
      <c r="AG253" s="307"/>
      <c r="AH253" s="307"/>
      <c r="AI253" s="307"/>
      <c r="AJ253" s="307"/>
      <c r="AK253" s="307"/>
      <c r="AL253" s="307"/>
      <c r="AM253" s="307"/>
      <c r="AN253" s="307"/>
      <c r="AO253" s="307"/>
      <c r="AP253" s="307"/>
      <c r="AQ253" s="307"/>
      <c r="AR253" s="307"/>
      <c r="AS253" s="307"/>
      <c r="AT253" s="307"/>
      <c r="AU253" s="307"/>
      <c r="AV253" s="307"/>
      <c r="AW253" s="307"/>
      <c r="AX253" s="307"/>
      <c r="AY253" s="307"/>
      <c r="AZ253" s="307"/>
      <c r="BA253" s="307"/>
      <c r="BB253" s="307"/>
      <c r="BC253" s="307"/>
      <c r="BD253" s="307"/>
      <c r="BE253" s="307"/>
      <c r="BF253" s="307"/>
      <c r="BG253" s="307"/>
      <c r="BH253" s="307"/>
    </row>
    <row r="254" spans="1:60">
      <c r="A254" s="317"/>
      <c r="B254" s="319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</row>
    <row r="255" spans="1:60" s="271" customFormat="1">
      <c r="A255" s="29" t="s">
        <v>28</v>
      </c>
      <c r="B255" s="51" t="s">
        <v>29</v>
      </c>
      <c r="C255" s="33" t="s">
        <v>30</v>
      </c>
      <c r="D255" s="33" t="s">
        <v>30</v>
      </c>
      <c r="E255" s="33" t="s">
        <v>30</v>
      </c>
      <c r="F255" s="33" t="s">
        <v>30</v>
      </c>
      <c r="G255" s="33" t="s">
        <v>30</v>
      </c>
      <c r="H255" s="33" t="s">
        <v>30</v>
      </c>
      <c r="I255" s="33" t="s">
        <v>30</v>
      </c>
      <c r="J255" s="33" t="s">
        <v>30</v>
      </c>
      <c r="K255" s="33" t="s">
        <v>30</v>
      </c>
      <c r="L255" s="33" t="s">
        <v>30</v>
      </c>
      <c r="M255" s="33" t="s">
        <v>30</v>
      </c>
      <c r="N255" s="33" t="s">
        <v>30</v>
      </c>
      <c r="O255" s="33" t="s">
        <v>30</v>
      </c>
      <c r="P255" s="33" t="s">
        <v>30</v>
      </c>
      <c r="Q255" s="33" t="s">
        <v>30</v>
      </c>
      <c r="R255" s="33" t="s">
        <v>30</v>
      </c>
      <c r="S255" s="33" t="s">
        <v>30</v>
      </c>
      <c r="T255" s="33" t="s">
        <v>30</v>
      </c>
    </row>
    <row r="256" spans="1:60">
      <c r="A256" s="3" t="s">
        <v>31</v>
      </c>
      <c r="B256" s="10" t="s">
        <v>252</v>
      </c>
      <c r="C256" s="38">
        <f>C257+C258+C261+C262+C263</f>
        <v>0</v>
      </c>
      <c r="D256" s="38">
        <f t="shared" ref="D256:T256" si="99">D257+D258+D261+D262+D263</f>
        <v>0</v>
      </c>
      <c r="E256" s="38">
        <f t="shared" si="99"/>
        <v>0</v>
      </c>
      <c r="F256" s="38">
        <f t="shared" si="99"/>
        <v>0</v>
      </c>
      <c r="G256" s="38">
        <f t="shared" si="99"/>
        <v>0</v>
      </c>
      <c r="H256" s="38">
        <f t="shared" si="99"/>
        <v>0</v>
      </c>
      <c r="I256" s="38">
        <f t="shared" si="99"/>
        <v>0</v>
      </c>
      <c r="J256" s="38">
        <f t="shared" si="99"/>
        <v>0</v>
      </c>
      <c r="K256" s="38">
        <f t="shared" si="99"/>
        <v>0</v>
      </c>
      <c r="L256" s="38">
        <f t="shared" si="99"/>
        <v>0</v>
      </c>
      <c r="M256" s="38">
        <f t="shared" si="99"/>
        <v>0</v>
      </c>
      <c r="N256" s="38">
        <f t="shared" si="99"/>
        <v>0</v>
      </c>
      <c r="O256" s="38">
        <f t="shared" si="99"/>
        <v>0</v>
      </c>
      <c r="P256" s="38">
        <f t="shared" si="99"/>
        <v>0</v>
      </c>
      <c r="Q256" s="38">
        <f t="shared" si="99"/>
        <v>0</v>
      </c>
      <c r="R256" s="38">
        <f t="shared" si="99"/>
        <v>0</v>
      </c>
      <c r="S256" s="38">
        <f t="shared" si="99"/>
        <v>0</v>
      </c>
      <c r="T256" s="38">
        <f t="shared" si="99"/>
        <v>0</v>
      </c>
    </row>
    <row r="257" spans="1:60">
      <c r="A257" s="309" t="s">
        <v>32</v>
      </c>
      <c r="B257" s="6" t="s">
        <v>253</v>
      </c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</row>
    <row r="258" spans="1:60">
      <c r="A258" s="309" t="s">
        <v>37</v>
      </c>
      <c r="B258" s="6" t="s">
        <v>254</v>
      </c>
      <c r="C258" s="40">
        <f>C259+C260</f>
        <v>0</v>
      </c>
      <c r="D258" s="40">
        <f t="shared" ref="D258:T258" si="100">D259+D260</f>
        <v>0</v>
      </c>
      <c r="E258" s="40">
        <f t="shared" si="100"/>
        <v>0</v>
      </c>
      <c r="F258" s="40">
        <f t="shared" si="100"/>
        <v>0</v>
      </c>
      <c r="G258" s="40">
        <f t="shared" si="100"/>
        <v>0</v>
      </c>
      <c r="H258" s="40">
        <f t="shared" si="100"/>
        <v>0</v>
      </c>
      <c r="I258" s="40">
        <f t="shared" si="100"/>
        <v>0</v>
      </c>
      <c r="J258" s="40">
        <f t="shared" si="100"/>
        <v>0</v>
      </c>
      <c r="K258" s="40">
        <f t="shared" si="100"/>
        <v>0</v>
      </c>
      <c r="L258" s="40">
        <f t="shared" si="100"/>
        <v>0</v>
      </c>
      <c r="M258" s="40">
        <f t="shared" si="100"/>
        <v>0</v>
      </c>
      <c r="N258" s="40">
        <f t="shared" si="100"/>
        <v>0</v>
      </c>
      <c r="O258" s="40">
        <f t="shared" si="100"/>
        <v>0</v>
      </c>
      <c r="P258" s="40">
        <f t="shared" si="100"/>
        <v>0</v>
      </c>
      <c r="Q258" s="40">
        <f t="shared" si="100"/>
        <v>0</v>
      </c>
      <c r="R258" s="40">
        <f t="shared" si="100"/>
        <v>0</v>
      </c>
      <c r="S258" s="40">
        <f t="shared" si="100"/>
        <v>0</v>
      </c>
      <c r="T258" s="40">
        <f t="shared" si="100"/>
        <v>0</v>
      </c>
    </row>
    <row r="259" spans="1:60">
      <c r="A259" s="309" t="s">
        <v>33</v>
      </c>
      <c r="B259" s="310" t="s">
        <v>255</v>
      </c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</row>
    <row r="260" spans="1:60">
      <c r="A260" s="309" t="s">
        <v>36</v>
      </c>
      <c r="B260" s="310" t="s">
        <v>256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</row>
    <row r="261" spans="1:60">
      <c r="A261" s="309" t="s">
        <v>63</v>
      </c>
      <c r="B261" s="6" t="s">
        <v>257</v>
      </c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</row>
    <row r="262" spans="1:60">
      <c r="A262" s="309" t="s">
        <v>64</v>
      </c>
      <c r="B262" s="6" t="s">
        <v>258</v>
      </c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</row>
    <row r="263" spans="1:60">
      <c r="A263" s="309" t="s">
        <v>65</v>
      </c>
      <c r="B263" s="6" t="s">
        <v>259</v>
      </c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</row>
    <row r="264" spans="1:60">
      <c r="A264" s="3" t="s">
        <v>56</v>
      </c>
      <c r="B264" s="10" t="s">
        <v>260</v>
      </c>
      <c r="C264" s="38">
        <f>C265+C266+C267+C270</f>
        <v>0</v>
      </c>
      <c r="D264" s="38">
        <f t="shared" ref="D264:T264" si="101">D265+D266+D267+D270</f>
        <v>0</v>
      </c>
      <c r="E264" s="38">
        <f t="shared" si="101"/>
        <v>0</v>
      </c>
      <c r="F264" s="38">
        <f t="shared" si="101"/>
        <v>0</v>
      </c>
      <c r="G264" s="38">
        <f t="shared" si="101"/>
        <v>0</v>
      </c>
      <c r="H264" s="38">
        <f t="shared" si="101"/>
        <v>0</v>
      </c>
      <c r="I264" s="38">
        <f t="shared" si="101"/>
        <v>0</v>
      </c>
      <c r="J264" s="38">
        <f t="shared" si="101"/>
        <v>0</v>
      </c>
      <c r="K264" s="38">
        <f t="shared" si="101"/>
        <v>0</v>
      </c>
      <c r="L264" s="38">
        <f t="shared" si="101"/>
        <v>0</v>
      </c>
      <c r="M264" s="38">
        <f t="shared" si="101"/>
        <v>0</v>
      </c>
      <c r="N264" s="38">
        <f t="shared" si="101"/>
        <v>0</v>
      </c>
      <c r="O264" s="38">
        <f t="shared" si="101"/>
        <v>0</v>
      </c>
      <c r="P264" s="38">
        <f t="shared" si="101"/>
        <v>0</v>
      </c>
      <c r="Q264" s="38">
        <f t="shared" si="101"/>
        <v>0</v>
      </c>
      <c r="R264" s="38">
        <f t="shared" si="101"/>
        <v>0</v>
      </c>
      <c r="S264" s="38">
        <f t="shared" si="101"/>
        <v>0</v>
      </c>
      <c r="T264" s="38">
        <f t="shared" si="101"/>
        <v>0</v>
      </c>
    </row>
    <row r="265" spans="1:60" s="321" customFormat="1">
      <c r="A265" s="273" t="s">
        <v>32</v>
      </c>
      <c r="B265" s="6" t="s">
        <v>261</v>
      </c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320"/>
      <c r="V265" s="320"/>
      <c r="W265" s="320"/>
      <c r="X265" s="320"/>
      <c r="Y265" s="320"/>
      <c r="Z265" s="320"/>
      <c r="AA265" s="320"/>
      <c r="AB265" s="320"/>
      <c r="AC265" s="320"/>
      <c r="AD265" s="320"/>
      <c r="AE265" s="320"/>
      <c r="AF265" s="320"/>
      <c r="AG265" s="320"/>
      <c r="AH265" s="320"/>
      <c r="AI265" s="320"/>
      <c r="AJ265" s="320"/>
      <c r="AK265" s="320"/>
      <c r="AL265" s="320"/>
      <c r="AM265" s="320"/>
      <c r="AN265" s="320"/>
      <c r="AO265" s="320"/>
      <c r="AP265" s="320"/>
      <c r="AQ265" s="320"/>
      <c r="AR265" s="320"/>
      <c r="AS265" s="320"/>
      <c r="AT265" s="320"/>
      <c r="AU265" s="320"/>
      <c r="AV265" s="320"/>
      <c r="AW265" s="320"/>
      <c r="AX265" s="320"/>
      <c r="AY265" s="320"/>
      <c r="AZ265" s="320"/>
      <c r="BA265" s="320"/>
      <c r="BB265" s="320"/>
      <c r="BC265" s="320"/>
      <c r="BD265" s="320"/>
      <c r="BE265" s="320"/>
      <c r="BF265" s="320"/>
      <c r="BG265" s="320"/>
      <c r="BH265" s="320"/>
    </row>
    <row r="266" spans="1:60" s="321" customFormat="1">
      <c r="A266" s="273" t="s">
        <v>37</v>
      </c>
      <c r="B266" s="6" t="s">
        <v>262</v>
      </c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320"/>
      <c r="V266" s="320"/>
      <c r="W266" s="320"/>
      <c r="X266" s="320"/>
      <c r="Y266" s="320"/>
      <c r="Z266" s="320"/>
      <c r="AA266" s="320"/>
      <c r="AB266" s="320"/>
      <c r="AC266" s="320"/>
      <c r="AD266" s="320"/>
      <c r="AE266" s="320"/>
      <c r="AF266" s="320"/>
      <c r="AG266" s="320"/>
      <c r="AH266" s="320"/>
      <c r="AI266" s="320"/>
      <c r="AJ266" s="320"/>
      <c r="AK266" s="320"/>
      <c r="AL266" s="320"/>
      <c r="AM266" s="320"/>
      <c r="AN266" s="320"/>
      <c r="AO266" s="320"/>
      <c r="AP266" s="320"/>
      <c r="AQ266" s="320"/>
      <c r="AR266" s="320"/>
      <c r="AS266" s="320"/>
      <c r="AT266" s="320"/>
      <c r="AU266" s="320"/>
      <c r="AV266" s="320"/>
      <c r="AW266" s="320"/>
      <c r="AX266" s="320"/>
      <c r="AY266" s="320"/>
      <c r="AZ266" s="320"/>
      <c r="BA266" s="320"/>
      <c r="BB266" s="320"/>
      <c r="BC266" s="320"/>
      <c r="BD266" s="320"/>
      <c r="BE266" s="320"/>
      <c r="BF266" s="320"/>
      <c r="BG266" s="320"/>
      <c r="BH266" s="320"/>
    </row>
    <row r="267" spans="1:60">
      <c r="A267" s="309" t="s">
        <v>63</v>
      </c>
      <c r="B267" s="6" t="s">
        <v>263</v>
      </c>
      <c r="C267" s="40">
        <f>C268+C269</f>
        <v>0</v>
      </c>
      <c r="D267" s="40">
        <f t="shared" ref="D267:T267" si="102">D268+D269</f>
        <v>0</v>
      </c>
      <c r="E267" s="40">
        <f t="shared" si="102"/>
        <v>0</v>
      </c>
      <c r="F267" s="40">
        <f t="shared" si="102"/>
        <v>0</v>
      </c>
      <c r="G267" s="40">
        <f t="shared" si="102"/>
        <v>0</v>
      </c>
      <c r="H267" s="40">
        <f t="shared" si="102"/>
        <v>0</v>
      </c>
      <c r="I267" s="40">
        <f t="shared" si="102"/>
        <v>0</v>
      </c>
      <c r="J267" s="40">
        <f t="shared" si="102"/>
        <v>0</v>
      </c>
      <c r="K267" s="40">
        <f t="shared" si="102"/>
        <v>0</v>
      </c>
      <c r="L267" s="40">
        <f t="shared" si="102"/>
        <v>0</v>
      </c>
      <c r="M267" s="40">
        <f t="shared" si="102"/>
        <v>0</v>
      </c>
      <c r="N267" s="40">
        <f t="shared" si="102"/>
        <v>0</v>
      </c>
      <c r="O267" s="40">
        <f t="shared" si="102"/>
        <v>0</v>
      </c>
      <c r="P267" s="40">
        <f t="shared" si="102"/>
        <v>0</v>
      </c>
      <c r="Q267" s="40">
        <f t="shared" si="102"/>
        <v>0</v>
      </c>
      <c r="R267" s="40">
        <f t="shared" si="102"/>
        <v>0</v>
      </c>
      <c r="S267" s="40">
        <f t="shared" si="102"/>
        <v>0</v>
      </c>
      <c r="T267" s="40">
        <f t="shared" si="102"/>
        <v>0</v>
      </c>
    </row>
    <row r="268" spans="1:60">
      <c r="A268" s="309" t="s">
        <v>33</v>
      </c>
      <c r="B268" s="310" t="s">
        <v>264</v>
      </c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</row>
    <row r="269" spans="1:60">
      <c r="A269" s="311" t="s">
        <v>36</v>
      </c>
      <c r="B269" s="312" t="s">
        <v>265</v>
      </c>
      <c r="C269" s="301">
        <f>C172</f>
        <v>0</v>
      </c>
      <c r="D269" s="301">
        <f t="shared" ref="D269:T269" si="103">D172</f>
        <v>0</v>
      </c>
      <c r="E269" s="301">
        <f t="shared" si="103"/>
        <v>0</v>
      </c>
      <c r="F269" s="301">
        <f t="shared" si="103"/>
        <v>0</v>
      </c>
      <c r="G269" s="301">
        <f t="shared" si="103"/>
        <v>0</v>
      </c>
      <c r="H269" s="301">
        <f t="shared" si="103"/>
        <v>0</v>
      </c>
      <c r="I269" s="301">
        <f t="shared" si="103"/>
        <v>0</v>
      </c>
      <c r="J269" s="301">
        <f t="shared" si="103"/>
        <v>0</v>
      </c>
      <c r="K269" s="301">
        <f t="shared" si="103"/>
        <v>0</v>
      </c>
      <c r="L269" s="301">
        <f t="shared" si="103"/>
        <v>0</v>
      </c>
      <c r="M269" s="301">
        <f t="shared" si="103"/>
        <v>0</v>
      </c>
      <c r="N269" s="301">
        <f t="shared" si="103"/>
        <v>0</v>
      </c>
      <c r="O269" s="301">
        <f t="shared" si="103"/>
        <v>0</v>
      </c>
      <c r="P269" s="301">
        <f t="shared" si="103"/>
        <v>0</v>
      </c>
      <c r="Q269" s="301">
        <f t="shared" si="103"/>
        <v>0</v>
      </c>
      <c r="R269" s="301">
        <f t="shared" si="103"/>
        <v>0</v>
      </c>
      <c r="S269" s="301">
        <f t="shared" si="103"/>
        <v>0</v>
      </c>
      <c r="T269" s="301">
        <f t="shared" si="103"/>
        <v>0</v>
      </c>
    </row>
    <row r="270" spans="1:60">
      <c r="A270" s="309" t="s">
        <v>64</v>
      </c>
      <c r="B270" s="6" t="s">
        <v>266</v>
      </c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</row>
    <row r="271" spans="1:60">
      <c r="A271" s="2"/>
      <c r="B271" s="313" t="s">
        <v>267</v>
      </c>
      <c r="C271" s="37">
        <f>C256+C264</f>
        <v>0</v>
      </c>
      <c r="D271" s="37">
        <f t="shared" ref="D271:T271" si="104">D256+D264</f>
        <v>0</v>
      </c>
      <c r="E271" s="37">
        <f t="shared" si="104"/>
        <v>0</v>
      </c>
      <c r="F271" s="37">
        <f t="shared" si="104"/>
        <v>0</v>
      </c>
      <c r="G271" s="37">
        <f t="shared" si="104"/>
        <v>0</v>
      </c>
      <c r="H271" s="37">
        <f t="shared" si="104"/>
        <v>0</v>
      </c>
      <c r="I271" s="37">
        <f t="shared" si="104"/>
        <v>0</v>
      </c>
      <c r="J271" s="37">
        <f t="shared" si="104"/>
        <v>0</v>
      </c>
      <c r="K271" s="37">
        <f t="shared" si="104"/>
        <v>0</v>
      </c>
      <c r="L271" s="37">
        <f t="shared" si="104"/>
        <v>0</v>
      </c>
      <c r="M271" s="37">
        <f t="shared" si="104"/>
        <v>0</v>
      </c>
      <c r="N271" s="37">
        <f t="shared" si="104"/>
        <v>0</v>
      </c>
      <c r="O271" s="37">
        <f t="shared" si="104"/>
        <v>0</v>
      </c>
      <c r="P271" s="37">
        <f t="shared" si="104"/>
        <v>0</v>
      </c>
      <c r="Q271" s="37">
        <f t="shared" si="104"/>
        <v>0</v>
      </c>
      <c r="R271" s="37">
        <f t="shared" si="104"/>
        <v>0</v>
      </c>
      <c r="S271" s="37">
        <f t="shared" si="104"/>
        <v>0</v>
      </c>
      <c r="T271" s="37">
        <f t="shared" si="104"/>
        <v>0</v>
      </c>
    </row>
    <row r="272" spans="1:60">
      <c r="A272" s="15"/>
      <c r="B272" s="59" t="s">
        <v>268</v>
      </c>
      <c r="C272" s="314"/>
      <c r="D272" s="314"/>
      <c r="E272" s="314"/>
      <c r="F272" s="314"/>
      <c r="G272" s="314"/>
      <c r="H272" s="314"/>
      <c r="I272" s="314"/>
      <c r="J272" s="314"/>
      <c r="K272" s="314"/>
      <c r="L272" s="314"/>
      <c r="M272" s="314"/>
      <c r="N272" s="314"/>
      <c r="O272" s="314"/>
      <c r="P272" s="314"/>
      <c r="Q272" s="314"/>
      <c r="R272" s="314"/>
      <c r="S272" s="314"/>
      <c r="T272" s="314"/>
    </row>
    <row r="273" spans="1:60">
      <c r="A273" s="3" t="s">
        <v>31</v>
      </c>
      <c r="B273" s="10" t="s">
        <v>269</v>
      </c>
      <c r="C273" s="38">
        <f>SUM(C274:C279)</f>
        <v>0</v>
      </c>
      <c r="D273" s="38">
        <f t="shared" ref="D273:T273" si="105">SUM(D274:D279)</f>
        <v>0</v>
      </c>
      <c r="E273" s="38">
        <f t="shared" si="105"/>
        <v>0</v>
      </c>
      <c r="F273" s="38">
        <f t="shared" si="105"/>
        <v>0</v>
      </c>
      <c r="G273" s="38">
        <f t="shared" si="105"/>
        <v>0</v>
      </c>
      <c r="H273" s="38">
        <f t="shared" si="105"/>
        <v>0</v>
      </c>
      <c r="I273" s="38">
        <f t="shared" si="105"/>
        <v>0</v>
      </c>
      <c r="J273" s="38">
        <f t="shared" si="105"/>
        <v>0</v>
      </c>
      <c r="K273" s="38">
        <f t="shared" si="105"/>
        <v>0</v>
      </c>
      <c r="L273" s="38">
        <f t="shared" si="105"/>
        <v>0</v>
      </c>
      <c r="M273" s="38">
        <f t="shared" si="105"/>
        <v>0</v>
      </c>
      <c r="N273" s="38">
        <f t="shared" si="105"/>
        <v>0</v>
      </c>
      <c r="O273" s="38">
        <f t="shared" si="105"/>
        <v>0</v>
      </c>
      <c r="P273" s="38">
        <f t="shared" si="105"/>
        <v>0</v>
      </c>
      <c r="Q273" s="38">
        <f t="shared" si="105"/>
        <v>0</v>
      </c>
      <c r="R273" s="38">
        <f t="shared" si="105"/>
        <v>0</v>
      </c>
      <c r="S273" s="38">
        <f t="shared" si="105"/>
        <v>0</v>
      </c>
      <c r="T273" s="38">
        <f t="shared" si="105"/>
        <v>0</v>
      </c>
    </row>
    <row r="274" spans="1:60">
      <c r="A274" s="309" t="s">
        <v>32</v>
      </c>
      <c r="B274" s="6" t="s">
        <v>270</v>
      </c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</row>
    <row r="275" spans="1:60">
      <c r="A275" s="309" t="s">
        <v>37</v>
      </c>
      <c r="B275" s="6" t="s">
        <v>271</v>
      </c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</row>
    <row r="276" spans="1:60">
      <c r="A276" s="309" t="s">
        <v>63</v>
      </c>
      <c r="B276" s="6" t="s">
        <v>272</v>
      </c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</row>
    <row r="277" spans="1:60" s="8" customFormat="1">
      <c r="A277" s="273" t="s">
        <v>64</v>
      </c>
      <c r="B277" s="6" t="s">
        <v>273</v>
      </c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283"/>
      <c r="V277" s="283"/>
      <c r="W277" s="283"/>
      <c r="X277" s="283"/>
      <c r="Y277" s="283"/>
      <c r="Z277" s="283"/>
      <c r="AA277" s="283"/>
      <c r="AB277" s="283"/>
      <c r="AC277" s="283"/>
      <c r="AD277" s="283"/>
      <c r="AE277" s="283"/>
      <c r="AF277" s="283"/>
      <c r="AG277" s="283"/>
      <c r="AH277" s="283"/>
      <c r="AI277" s="283"/>
      <c r="AJ277" s="283"/>
      <c r="AK277" s="283"/>
      <c r="AL277" s="283"/>
      <c r="AM277" s="283"/>
      <c r="AN277" s="283"/>
      <c r="AO277" s="283"/>
      <c r="AP277" s="283"/>
      <c r="AQ277" s="283"/>
      <c r="AR277" s="283"/>
      <c r="AS277" s="283"/>
      <c r="AT277" s="283"/>
      <c r="AU277" s="283"/>
      <c r="AV277" s="283"/>
      <c r="AW277" s="283"/>
      <c r="AX277" s="283"/>
      <c r="AY277" s="283"/>
      <c r="AZ277" s="283"/>
      <c r="BA277" s="283"/>
      <c r="BB277" s="283"/>
      <c r="BC277" s="283"/>
      <c r="BD277" s="283"/>
      <c r="BE277" s="283"/>
      <c r="BF277" s="283"/>
      <c r="BG277" s="283"/>
      <c r="BH277" s="283"/>
    </row>
    <row r="278" spans="1:60" s="8" customFormat="1">
      <c r="A278" s="309" t="s">
        <v>65</v>
      </c>
      <c r="B278" s="6" t="s">
        <v>274</v>
      </c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283"/>
      <c r="V278" s="283"/>
      <c r="W278" s="283"/>
      <c r="X278" s="283"/>
      <c r="Y278" s="283"/>
      <c r="Z278" s="283"/>
      <c r="AA278" s="283"/>
      <c r="AB278" s="283"/>
      <c r="AC278" s="283"/>
      <c r="AD278" s="283"/>
      <c r="AE278" s="283"/>
      <c r="AF278" s="283"/>
      <c r="AG278" s="283"/>
      <c r="AH278" s="283"/>
      <c r="AI278" s="283"/>
      <c r="AJ278" s="283"/>
      <c r="AK278" s="283"/>
      <c r="AL278" s="283"/>
      <c r="AM278" s="283"/>
      <c r="AN278" s="283"/>
      <c r="AO278" s="283"/>
      <c r="AP278" s="283"/>
      <c r="AQ278" s="283"/>
      <c r="AR278" s="283"/>
      <c r="AS278" s="283"/>
      <c r="AT278" s="283"/>
      <c r="AU278" s="283"/>
      <c r="AV278" s="283"/>
      <c r="AW278" s="283"/>
      <c r="AX278" s="283"/>
      <c r="AY278" s="283"/>
      <c r="AZ278" s="283"/>
      <c r="BA278" s="283"/>
      <c r="BB278" s="283"/>
      <c r="BC278" s="283"/>
      <c r="BD278" s="283"/>
      <c r="BE278" s="283"/>
      <c r="BF278" s="283"/>
      <c r="BG278" s="283"/>
      <c r="BH278" s="283"/>
    </row>
    <row r="279" spans="1:60" s="8" customFormat="1">
      <c r="A279" s="309" t="s">
        <v>275</v>
      </c>
      <c r="B279" s="6" t="s">
        <v>276</v>
      </c>
      <c r="C279" s="40">
        <f>C65</f>
        <v>0</v>
      </c>
      <c r="D279" s="40">
        <f t="shared" ref="D279:T279" si="106">D65</f>
        <v>0</v>
      </c>
      <c r="E279" s="40">
        <f t="shared" si="106"/>
        <v>0</v>
      </c>
      <c r="F279" s="40">
        <f t="shared" si="106"/>
        <v>0</v>
      </c>
      <c r="G279" s="40">
        <f t="shared" si="106"/>
        <v>0</v>
      </c>
      <c r="H279" s="40">
        <f t="shared" si="106"/>
        <v>0</v>
      </c>
      <c r="I279" s="40">
        <f t="shared" si="106"/>
        <v>0</v>
      </c>
      <c r="J279" s="40">
        <f t="shared" si="106"/>
        <v>0</v>
      </c>
      <c r="K279" s="40">
        <f t="shared" si="106"/>
        <v>0</v>
      </c>
      <c r="L279" s="40">
        <f t="shared" si="106"/>
        <v>0</v>
      </c>
      <c r="M279" s="40">
        <f t="shared" si="106"/>
        <v>0</v>
      </c>
      <c r="N279" s="40">
        <f t="shared" si="106"/>
        <v>0</v>
      </c>
      <c r="O279" s="40">
        <f t="shared" si="106"/>
        <v>0</v>
      </c>
      <c r="P279" s="40">
        <f t="shared" si="106"/>
        <v>0</v>
      </c>
      <c r="Q279" s="40">
        <f t="shared" si="106"/>
        <v>0</v>
      </c>
      <c r="R279" s="40">
        <f t="shared" si="106"/>
        <v>0</v>
      </c>
      <c r="S279" s="40">
        <f t="shared" si="106"/>
        <v>0</v>
      </c>
      <c r="T279" s="40">
        <f t="shared" si="106"/>
        <v>0</v>
      </c>
      <c r="U279" s="283"/>
      <c r="V279" s="283"/>
      <c r="W279" s="283"/>
      <c r="X279" s="283"/>
      <c r="Y279" s="283"/>
      <c r="Z279" s="283"/>
      <c r="AA279" s="283"/>
      <c r="AB279" s="283"/>
      <c r="AC279" s="283"/>
      <c r="AD279" s="283"/>
      <c r="AE279" s="283"/>
      <c r="AF279" s="283"/>
      <c r="AG279" s="283"/>
      <c r="AH279" s="283"/>
      <c r="AI279" s="283"/>
      <c r="AJ279" s="283"/>
      <c r="AK279" s="283"/>
      <c r="AL279" s="283"/>
      <c r="AM279" s="283"/>
      <c r="AN279" s="283"/>
      <c r="AO279" s="283"/>
      <c r="AP279" s="283"/>
      <c r="AQ279" s="283"/>
      <c r="AR279" s="283"/>
      <c r="AS279" s="283"/>
      <c r="AT279" s="283"/>
      <c r="AU279" s="283"/>
      <c r="AV279" s="283"/>
      <c r="AW279" s="283"/>
      <c r="AX279" s="283"/>
      <c r="AY279" s="283"/>
      <c r="AZ279" s="283"/>
      <c r="BA279" s="283"/>
      <c r="BB279" s="283"/>
      <c r="BC279" s="283"/>
      <c r="BD279" s="283"/>
      <c r="BE279" s="283"/>
      <c r="BF279" s="283"/>
      <c r="BG279" s="283"/>
      <c r="BH279" s="283"/>
    </row>
    <row r="280" spans="1:60" s="268" customFormat="1">
      <c r="A280" s="315" t="s">
        <v>56</v>
      </c>
      <c r="B280" s="10" t="s">
        <v>277</v>
      </c>
      <c r="C280" s="38">
        <f>C281+C282+C285+C289</f>
        <v>0</v>
      </c>
      <c r="D280" s="38">
        <f t="shared" ref="D280:T280" si="107">D281+D282+D285+D289</f>
        <v>0</v>
      </c>
      <c r="E280" s="38">
        <f t="shared" si="107"/>
        <v>0</v>
      </c>
      <c r="F280" s="38">
        <f t="shared" si="107"/>
        <v>0</v>
      </c>
      <c r="G280" s="38">
        <f t="shared" si="107"/>
        <v>0</v>
      </c>
      <c r="H280" s="38">
        <f t="shared" si="107"/>
        <v>0</v>
      </c>
      <c r="I280" s="38">
        <f t="shared" si="107"/>
        <v>0</v>
      </c>
      <c r="J280" s="38">
        <f t="shared" si="107"/>
        <v>0</v>
      </c>
      <c r="K280" s="38">
        <f t="shared" si="107"/>
        <v>0</v>
      </c>
      <c r="L280" s="38">
        <f t="shared" si="107"/>
        <v>0</v>
      </c>
      <c r="M280" s="38">
        <f t="shared" si="107"/>
        <v>0</v>
      </c>
      <c r="N280" s="38">
        <f t="shared" si="107"/>
        <v>0</v>
      </c>
      <c r="O280" s="38">
        <f t="shared" si="107"/>
        <v>0</v>
      </c>
      <c r="P280" s="38">
        <f t="shared" si="107"/>
        <v>0</v>
      </c>
      <c r="Q280" s="38">
        <f t="shared" si="107"/>
        <v>0</v>
      </c>
      <c r="R280" s="38">
        <f t="shared" si="107"/>
        <v>0</v>
      </c>
      <c r="S280" s="38">
        <f t="shared" si="107"/>
        <v>0</v>
      </c>
      <c r="T280" s="38">
        <f t="shared" si="107"/>
        <v>0</v>
      </c>
      <c r="U280" s="267"/>
      <c r="V280" s="267"/>
      <c r="W280" s="267"/>
      <c r="X280" s="267"/>
      <c r="Y280" s="267"/>
      <c r="Z280" s="267"/>
      <c r="AA280" s="267"/>
      <c r="AB280" s="267"/>
      <c r="AC280" s="267"/>
      <c r="AD280" s="267"/>
      <c r="AE280" s="267"/>
      <c r="AF280" s="267"/>
      <c r="AG280" s="267"/>
      <c r="AH280" s="267"/>
      <c r="AI280" s="267"/>
      <c r="AJ280" s="267"/>
      <c r="AK280" s="267"/>
      <c r="AL280" s="267"/>
      <c r="AM280" s="267"/>
      <c r="AN280" s="267"/>
      <c r="AO280" s="267"/>
      <c r="AP280" s="267"/>
      <c r="AQ280" s="267"/>
      <c r="AR280" s="267"/>
      <c r="AS280" s="267"/>
      <c r="AT280" s="267"/>
      <c r="AU280" s="267"/>
      <c r="AV280" s="267"/>
      <c r="AW280" s="267"/>
      <c r="AX280" s="267"/>
      <c r="AY280" s="267"/>
      <c r="AZ280" s="267"/>
      <c r="BA280" s="267"/>
      <c r="BB280" s="267"/>
      <c r="BC280" s="267"/>
      <c r="BD280" s="267"/>
      <c r="BE280" s="267"/>
      <c r="BF280" s="267"/>
      <c r="BG280" s="267"/>
      <c r="BH280" s="267"/>
    </row>
    <row r="281" spans="1:60" s="8" customFormat="1">
      <c r="A281" s="273" t="s">
        <v>32</v>
      </c>
      <c r="B281" s="6" t="s">
        <v>278</v>
      </c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283"/>
      <c r="V281" s="283"/>
      <c r="W281" s="283"/>
      <c r="X281" s="283"/>
      <c r="Y281" s="283"/>
      <c r="Z281" s="283"/>
      <c r="AA281" s="283"/>
      <c r="AB281" s="283"/>
      <c r="AC281" s="283"/>
      <c r="AD281" s="283"/>
      <c r="AE281" s="283"/>
      <c r="AF281" s="283"/>
      <c r="AG281" s="283"/>
      <c r="AH281" s="283"/>
      <c r="AI281" s="283"/>
      <c r="AJ281" s="283"/>
      <c r="AK281" s="283"/>
      <c r="AL281" s="283"/>
      <c r="AM281" s="283"/>
      <c r="AN281" s="283"/>
      <c r="AO281" s="283"/>
      <c r="AP281" s="283"/>
      <c r="AQ281" s="283"/>
      <c r="AR281" s="283"/>
      <c r="AS281" s="283"/>
      <c r="AT281" s="283"/>
      <c r="AU281" s="283"/>
      <c r="AV281" s="283"/>
      <c r="AW281" s="283"/>
      <c r="AX281" s="283"/>
      <c r="AY281" s="283"/>
      <c r="AZ281" s="283"/>
      <c r="BA281" s="283"/>
      <c r="BB281" s="283"/>
      <c r="BC281" s="283"/>
      <c r="BD281" s="283"/>
      <c r="BE281" s="283"/>
      <c r="BF281" s="283"/>
      <c r="BG281" s="283"/>
      <c r="BH281" s="283"/>
    </row>
    <row r="282" spans="1:60" s="8" customFormat="1">
      <c r="A282" s="273" t="s">
        <v>37</v>
      </c>
      <c r="B282" s="6" t="s">
        <v>279</v>
      </c>
      <c r="C282" s="40">
        <f>SUM(C283:C284)</f>
        <v>0</v>
      </c>
      <c r="D282" s="40">
        <f t="shared" ref="D282:T282" si="108">SUM(D283:D284)</f>
        <v>0</v>
      </c>
      <c r="E282" s="40">
        <f t="shared" si="108"/>
        <v>0</v>
      </c>
      <c r="F282" s="40">
        <f t="shared" si="108"/>
        <v>0</v>
      </c>
      <c r="G282" s="40">
        <f t="shared" si="108"/>
        <v>0</v>
      </c>
      <c r="H282" s="40">
        <f t="shared" si="108"/>
        <v>0</v>
      </c>
      <c r="I282" s="40">
        <f t="shared" si="108"/>
        <v>0</v>
      </c>
      <c r="J282" s="40">
        <f t="shared" si="108"/>
        <v>0</v>
      </c>
      <c r="K282" s="40">
        <f t="shared" si="108"/>
        <v>0</v>
      </c>
      <c r="L282" s="40">
        <f t="shared" si="108"/>
        <v>0</v>
      </c>
      <c r="M282" s="40">
        <f t="shared" si="108"/>
        <v>0</v>
      </c>
      <c r="N282" s="40">
        <f t="shared" si="108"/>
        <v>0</v>
      </c>
      <c r="O282" s="40">
        <f t="shared" si="108"/>
        <v>0</v>
      </c>
      <c r="P282" s="40">
        <f t="shared" si="108"/>
        <v>0</v>
      </c>
      <c r="Q282" s="40">
        <f t="shared" si="108"/>
        <v>0</v>
      </c>
      <c r="R282" s="40">
        <f t="shared" si="108"/>
        <v>0</v>
      </c>
      <c r="S282" s="40">
        <f t="shared" si="108"/>
        <v>0</v>
      </c>
      <c r="T282" s="40">
        <f t="shared" si="108"/>
        <v>0</v>
      </c>
      <c r="U282" s="283"/>
      <c r="V282" s="283"/>
      <c r="W282" s="283"/>
      <c r="X282" s="283"/>
      <c r="Y282" s="283"/>
      <c r="Z282" s="283"/>
      <c r="AA282" s="283"/>
      <c r="AB282" s="283"/>
      <c r="AC282" s="283"/>
      <c r="AD282" s="283"/>
      <c r="AE282" s="283"/>
      <c r="AF282" s="283"/>
      <c r="AG282" s="283"/>
      <c r="AH282" s="283"/>
      <c r="AI282" s="283"/>
      <c r="AJ282" s="283"/>
      <c r="AK282" s="283"/>
      <c r="AL282" s="283"/>
      <c r="AM282" s="283"/>
      <c r="AN282" s="283"/>
      <c r="AO282" s="283"/>
      <c r="AP282" s="283"/>
      <c r="AQ282" s="283"/>
      <c r="AR282" s="283"/>
      <c r="AS282" s="283"/>
      <c r="AT282" s="283"/>
      <c r="AU282" s="283"/>
      <c r="AV282" s="283"/>
      <c r="AW282" s="283"/>
      <c r="AX282" s="283"/>
      <c r="AY282" s="283"/>
      <c r="AZ282" s="283"/>
      <c r="BA282" s="283"/>
      <c r="BB282" s="283"/>
      <c r="BC282" s="283"/>
      <c r="BD282" s="283"/>
      <c r="BE282" s="283"/>
      <c r="BF282" s="283"/>
      <c r="BG282" s="283"/>
      <c r="BH282" s="283"/>
    </row>
    <row r="283" spans="1:60" s="8" customFormat="1">
      <c r="A283" s="273" t="s">
        <v>33</v>
      </c>
      <c r="B283" s="310" t="s">
        <v>280</v>
      </c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283"/>
      <c r="V283" s="283"/>
      <c r="W283" s="283"/>
      <c r="X283" s="283"/>
      <c r="Y283" s="283"/>
      <c r="Z283" s="283"/>
      <c r="AA283" s="283"/>
      <c r="AB283" s="283"/>
      <c r="AC283" s="283"/>
      <c r="AD283" s="283"/>
      <c r="AE283" s="283"/>
      <c r="AF283" s="283"/>
      <c r="AG283" s="283"/>
      <c r="AH283" s="283"/>
      <c r="AI283" s="283"/>
      <c r="AJ283" s="283"/>
      <c r="AK283" s="283"/>
      <c r="AL283" s="283"/>
      <c r="AM283" s="283"/>
      <c r="AN283" s="283"/>
      <c r="AO283" s="283"/>
      <c r="AP283" s="283"/>
      <c r="AQ283" s="283"/>
      <c r="AR283" s="283"/>
      <c r="AS283" s="283"/>
      <c r="AT283" s="283"/>
      <c r="AU283" s="283"/>
      <c r="AV283" s="283"/>
      <c r="AW283" s="283"/>
      <c r="AX283" s="283"/>
      <c r="AY283" s="283"/>
      <c r="AZ283" s="283"/>
      <c r="BA283" s="283"/>
      <c r="BB283" s="283"/>
      <c r="BC283" s="283"/>
      <c r="BD283" s="283"/>
      <c r="BE283" s="283"/>
      <c r="BF283" s="283"/>
      <c r="BG283" s="283"/>
      <c r="BH283" s="283"/>
    </row>
    <row r="284" spans="1:60" s="8" customFormat="1">
      <c r="A284" s="273" t="s">
        <v>36</v>
      </c>
      <c r="B284" s="310" t="s">
        <v>281</v>
      </c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283"/>
      <c r="V284" s="283"/>
      <c r="W284" s="283"/>
      <c r="X284" s="283"/>
      <c r="Y284" s="283"/>
      <c r="Z284" s="283"/>
      <c r="AA284" s="283"/>
      <c r="AB284" s="283"/>
      <c r="AC284" s="283"/>
      <c r="AD284" s="283"/>
      <c r="AE284" s="283"/>
      <c r="AF284" s="283"/>
      <c r="AG284" s="283"/>
      <c r="AH284" s="283"/>
      <c r="AI284" s="283"/>
      <c r="AJ284" s="283"/>
      <c r="AK284" s="283"/>
      <c r="AL284" s="283"/>
      <c r="AM284" s="283"/>
      <c r="AN284" s="283"/>
      <c r="AO284" s="283"/>
      <c r="AP284" s="283"/>
      <c r="AQ284" s="283"/>
      <c r="AR284" s="283"/>
      <c r="AS284" s="283"/>
      <c r="AT284" s="283"/>
      <c r="AU284" s="283"/>
      <c r="AV284" s="283"/>
      <c r="AW284" s="283"/>
      <c r="AX284" s="283"/>
      <c r="AY284" s="283"/>
      <c r="AZ284" s="283"/>
      <c r="BA284" s="283"/>
      <c r="BB284" s="283"/>
      <c r="BC284" s="283"/>
      <c r="BD284" s="283"/>
      <c r="BE284" s="283"/>
      <c r="BF284" s="283"/>
      <c r="BG284" s="283"/>
      <c r="BH284" s="283"/>
    </row>
    <row r="285" spans="1:60" s="8" customFormat="1">
      <c r="A285" s="273" t="s">
        <v>63</v>
      </c>
      <c r="B285" s="6" t="s">
        <v>282</v>
      </c>
      <c r="C285" s="40">
        <f>SUM(C286:C288)</f>
        <v>0</v>
      </c>
      <c r="D285" s="40">
        <f t="shared" ref="D285:T285" si="109">SUM(D286:D288)</f>
        <v>0</v>
      </c>
      <c r="E285" s="40">
        <f t="shared" si="109"/>
        <v>0</v>
      </c>
      <c r="F285" s="40">
        <f t="shared" si="109"/>
        <v>0</v>
      </c>
      <c r="G285" s="40">
        <f t="shared" si="109"/>
        <v>0</v>
      </c>
      <c r="H285" s="40">
        <f t="shared" si="109"/>
        <v>0</v>
      </c>
      <c r="I285" s="40">
        <f t="shared" si="109"/>
        <v>0</v>
      </c>
      <c r="J285" s="40">
        <f t="shared" si="109"/>
        <v>0</v>
      </c>
      <c r="K285" s="40">
        <f t="shared" si="109"/>
        <v>0</v>
      </c>
      <c r="L285" s="40">
        <f t="shared" si="109"/>
        <v>0</v>
      </c>
      <c r="M285" s="40">
        <f t="shared" si="109"/>
        <v>0</v>
      </c>
      <c r="N285" s="40">
        <f t="shared" si="109"/>
        <v>0</v>
      </c>
      <c r="O285" s="40">
        <f t="shared" si="109"/>
        <v>0</v>
      </c>
      <c r="P285" s="40">
        <f t="shared" si="109"/>
        <v>0</v>
      </c>
      <c r="Q285" s="40">
        <f t="shared" si="109"/>
        <v>0</v>
      </c>
      <c r="R285" s="40">
        <f t="shared" si="109"/>
        <v>0</v>
      </c>
      <c r="S285" s="40">
        <f t="shared" si="109"/>
        <v>0</v>
      </c>
      <c r="T285" s="40">
        <f t="shared" si="109"/>
        <v>0</v>
      </c>
      <c r="U285" s="283"/>
      <c r="V285" s="283"/>
      <c r="W285" s="283"/>
      <c r="X285" s="283"/>
      <c r="Y285" s="283"/>
      <c r="Z285" s="283"/>
      <c r="AA285" s="283"/>
      <c r="AB285" s="283"/>
      <c r="AC285" s="283"/>
      <c r="AD285" s="283"/>
      <c r="AE285" s="283"/>
      <c r="AF285" s="283"/>
      <c r="AG285" s="283"/>
      <c r="AH285" s="283"/>
      <c r="AI285" s="283"/>
      <c r="AJ285" s="283"/>
      <c r="AK285" s="283"/>
      <c r="AL285" s="283"/>
      <c r="AM285" s="283"/>
      <c r="AN285" s="283"/>
      <c r="AO285" s="283"/>
      <c r="AP285" s="283"/>
      <c r="AQ285" s="283"/>
      <c r="AR285" s="283"/>
      <c r="AS285" s="283"/>
      <c r="AT285" s="283"/>
      <c r="AU285" s="283"/>
      <c r="AV285" s="283"/>
      <c r="AW285" s="283"/>
      <c r="AX285" s="283"/>
      <c r="AY285" s="283"/>
      <c r="AZ285" s="283"/>
      <c r="BA285" s="283"/>
      <c r="BB285" s="283"/>
      <c r="BC285" s="283"/>
      <c r="BD285" s="283"/>
      <c r="BE285" s="283"/>
      <c r="BF285" s="283"/>
      <c r="BG285" s="283"/>
      <c r="BH285" s="283"/>
    </row>
    <row r="286" spans="1:60" s="8" customFormat="1">
      <c r="A286" s="273" t="s">
        <v>33</v>
      </c>
      <c r="B286" s="310" t="s">
        <v>283</v>
      </c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283"/>
      <c r="V286" s="283"/>
      <c r="W286" s="283"/>
      <c r="X286" s="283"/>
      <c r="Y286" s="283"/>
      <c r="Z286" s="283"/>
      <c r="AA286" s="283"/>
      <c r="AB286" s="283"/>
      <c r="AC286" s="283"/>
      <c r="AD286" s="283"/>
      <c r="AE286" s="283"/>
      <c r="AF286" s="283"/>
      <c r="AG286" s="283"/>
      <c r="AH286" s="283"/>
      <c r="AI286" s="283"/>
      <c r="AJ286" s="283"/>
      <c r="AK286" s="283"/>
      <c r="AL286" s="283"/>
      <c r="AM286" s="283"/>
      <c r="AN286" s="283"/>
      <c r="AO286" s="283"/>
      <c r="AP286" s="283"/>
      <c r="AQ286" s="283"/>
      <c r="AR286" s="283"/>
      <c r="AS286" s="283"/>
      <c r="AT286" s="283"/>
      <c r="AU286" s="283"/>
      <c r="AV286" s="283"/>
      <c r="AW286" s="283"/>
      <c r="AX286" s="283"/>
      <c r="AY286" s="283"/>
      <c r="AZ286" s="283"/>
      <c r="BA286" s="283"/>
      <c r="BB286" s="283"/>
      <c r="BC286" s="283"/>
      <c r="BD286" s="283"/>
      <c r="BE286" s="283"/>
      <c r="BF286" s="283"/>
      <c r="BG286" s="283"/>
      <c r="BH286" s="283"/>
    </row>
    <row r="287" spans="1:60" s="8" customFormat="1">
      <c r="A287" s="273" t="s">
        <v>36</v>
      </c>
      <c r="B287" s="310" t="s">
        <v>280</v>
      </c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283"/>
      <c r="V287" s="283"/>
      <c r="W287" s="283"/>
      <c r="X287" s="283"/>
      <c r="Y287" s="283"/>
      <c r="Z287" s="283"/>
      <c r="AA287" s="283"/>
      <c r="AB287" s="283"/>
      <c r="AC287" s="283"/>
      <c r="AD287" s="283"/>
      <c r="AE287" s="283"/>
      <c r="AF287" s="283"/>
      <c r="AG287" s="283"/>
      <c r="AH287" s="283"/>
      <c r="AI287" s="283"/>
      <c r="AJ287" s="283"/>
      <c r="AK287" s="283"/>
      <c r="AL287" s="283"/>
      <c r="AM287" s="283"/>
      <c r="AN287" s="283"/>
      <c r="AO287" s="283"/>
      <c r="AP287" s="283"/>
      <c r="AQ287" s="283"/>
      <c r="AR287" s="283"/>
      <c r="AS287" s="283"/>
      <c r="AT287" s="283"/>
      <c r="AU287" s="283"/>
      <c r="AV287" s="283"/>
      <c r="AW287" s="283"/>
      <c r="AX287" s="283"/>
      <c r="AY287" s="283"/>
      <c r="AZ287" s="283"/>
      <c r="BA287" s="283"/>
      <c r="BB287" s="283"/>
      <c r="BC287" s="283"/>
      <c r="BD287" s="283"/>
      <c r="BE287" s="283"/>
      <c r="BF287" s="283"/>
      <c r="BG287" s="283"/>
      <c r="BH287" s="283"/>
    </row>
    <row r="288" spans="1:60" s="8" customFormat="1">
      <c r="A288" s="273" t="s">
        <v>50</v>
      </c>
      <c r="B288" s="310" t="s">
        <v>284</v>
      </c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283"/>
      <c r="V288" s="283"/>
      <c r="W288" s="283"/>
      <c r="X288" s="283"/>
      <c r="Y288" s="283"/>
      <c r="Z288" s="283"/>
      <c r="AA288" s="283"/>
      <c r="AB288" s="283"/>
      <c r="AC288" s="283"/>
      <c r="AD288" s="283"/>
      <c r="AE288" s="283"/>
      <c r="AF288" s="283"/>
      <c r="AG288" s="283"/>
      <c r="AH288" s="283"/>
      <c r="AI288" s="283"/>
      <c r="AJ288" s="283"/>
      <c r="AK288" s="283"/>
      <c r="AL288" s="283"/>
      <c r="AM288" s="283"/>
      <c r="AN288" s="283"/>
      <c r="AO288" s="283"/>
      <c r="AP288" s="283"/>
      <c r="AQ288" s="283"/>
      <c r="AR288" s="283"/>
      <c r="AS288" s="283"/>
      <c r="AT288" s="283"/>
      <c r="AU288" s="283"/>
      <c r="AV288" s="283"/>
      <c r="AW288" s="283"/>
      <c r="AX288" s="283"/>
      <c r="AY288" s="283"/>
      <c r="AZ288" s="283"/>
      <c r="BA288" s="283"/>
      <c r="BB288" s="283"/>
      <c r="BC288" s="283"/>
      <c r="BD288" s="283"/>
      <c r="BE288" s="283"/>
      <c r="BF288" s="283"/>
      <c r="BG288" s="283"/>
      <c r="BH288" s="283"/>
    </row>
    <row r="289" spans="1:60" s="8" customFormat="1" ht="12.75" customHeight="1">
      <c r="A289" s="273" t="s">
        <v>64</v>
      </c>
      <c r="B289" s="6" t="s">
        <v>285</v>
      </c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283"/>
      <c r="V289" s="283"/>
      <c r="W289" s="283"/>
      <c r="X289" s="283"/>
      <c r="Y289" s="283"/>
      <c r="Z289" s="283"/>
      <c r="AA289" s="283"/>
      <c r="AB289" s="283"/>
      <c r="AC289" s="283"/>
      <c r="AD289" s="283"/>
      <c r="AE289" s="283"/>
      <c r="AF289" s="283"/>
      <c r="AG289" s="283"/>
      <c r="AH289" s="283"/>
      <c r="AI289" s="283"/>
      <c r="AJ289" s="283"/>
      <c r="AK289" s="283"/>
      <c r="AL289" s="283"/>
      <c r="AM289" s="283"/>
      <c r="AN289" s="283"/>
      <c r="AO289" s="283"/>
      <c r="AP289" s="283"/>
      <c r="AQ289" s="283"/>
      <c r="AR289" s="283"/>
      <c r="AS289" s="283"/>
      <c r="AT289" s="283"/>
      <c r="AU289" s="283"/>
      <c r="AV289" s="283"/>
      <c r="AW289" s="283"/>
      <c r="AX289" s="283"/>
      <c r="AY289" s="283"/>
      <c r="AZ289" s="283"/>
      <c r="BA289" s="283"/>
      <c r="BB289" s="283"/>
      <c r="BC289" s="283"/>
      <c r="BD289" s="283"/>
      <c r="BE289" s="283"/>
      <c r="BF289" s="283"/>
      <c r="BG289" s="283"/>
      <c r="BH289" s="283"/>
    </row>
    <row r="290" spans="1:60" s="268" customFormat="1">
      <c r="A290" s="316"/>
      <c r="B290" s="313" t="s">
        <v>288</v>
      </c>
      <c r="C290" s="37">
        <f>C273+C280</f>
        <v>0</v>
      </c>
      <c r="D290" s="37">
        <f t="shared" ref="D290:T290" si="110">D273+D280</f>
        <v>0</v>
      </c>
      <c r="E290" s="37">
        <f t="shared" si="110"/>
        <v>0</v>
      </c>
      <c r="F290" s="37">
        <f t="shared" si="110"/>
        <v>0</v>
      </c>
      <c r="G290" s="37">
        <f t="shared" si="110"/>
        <v>0</v>
      </c>
      <c r="H290" s="37">
        <f t="shared" si="110"/>
        <v>0</v>
      </c>
      <c r="I290" s="37">
        <f t="shared" si="110"/>
        <v>0</v>
      </c>
      <c r="J290" s="37">
        <f t="shared" si="110"/>
        <v>0</v>
      </c>
      <c r="K290" s="37">
        <f t="shared" si="110"/>
        <v>0</v>
      </c>
      <c r="L290" s="37">
        <f t="shared" si="110"/>
        <v>0</v>
      </c>
      <c r="M290" s="37">
        <f t="shared" si="110"/>
        <v>0</v>
      </c>
      <c r="N290" s="37">
        <f t="shared" si="110"/>
        <v>0</v>
      </c>
      <c r="O290" s="37">
        <f t="shared" si="110"/>
        <v>0</v>
      </c>
      <c r="P290" s="37">
        <f t="shared" si="110"/>
        <v>0</v>
      </c>
      <c r="Q290" s="37">
        <f t="shared" si="110"/>
        <v>0</v>
      </c>
      <c r="R290" s="37">
        <f t="shared" si="110"/>
        <v>0</v>
      </c>
      <c r="S290" s="37">
        <f t="shared" si="110"/>
        <v>0</v>
      </c>
      <c r="T290" s="37">
        <f t="shared" si="110"/>
        <v>0</v>
      </c>
      <c r="U290" s="267"/>
      <c r="V290" s="267"/>
      <c r="W290" s="267"/>
      <c r="X290" s="267"/>
      <c r="Y290" s="267"/>
      <c r="Z290" s="267"/>
      <c r="AA290" s="267"/>
      <c r="AB290" s="267"/>
      <c r="AC290" s="267"/>
      <c r="AD290" s="267"/>
      <c r="AE290" s="267"/>
      <c r="AF290" s="267"/>
      <c r="AG290" s="267"/>
      <c r="AH290" s="267"/>
      <c r="AI290" s="267"/>
      <c r="AJ290" s="267"/>
      <c r="AK290" s="267"/>
      <c r="AL290" s="267"/>
      <c r="AM290" s="267"/>
      <c r="AN290" s="267"/>
      <c r="AO290" s="267"/>
      <c r="AP290" s="267"/>
      <c r="AQ290" s="267"/>
      <c r="AR290" s="267"/>
      <c r="AS290" s="267"/>
      <c r="AT290" s="267"/>
      <c r="AU290" s="267"/>
      <c r="AV290" s="267"/>
      <c r="AW290" s="267"/>
      <c r="AX290" s="267"/>
      <c r="AY290" s="267"/>
      <c r="AZ290" s="267"/>
      <c r="BA290" s="267"/>
      <c r="BB290" s="267"/>
      <c r="BC290" s="267"/>
      <c r="BD290" s="267"/>
      <c r="BE290" s="267"/>
      <c r="BF290" s="267"/>
      <c r="BG290" s="267"/>
      <c r="BH290" s="267"/>
    </row>
    <row r="291" spans="1:60" s="289" customFormat="1">
      <c r="A291" s="322"/>
      <c r="B291" s="323" t="s">
        <v>289</v>
      </c>
      <c r="C291" s="324">
        <f>C271-C290</f>
        <v>0</v>
      </c>
      <c r="D291" s="324">
        <f t="shared" ref="D291:T291" si="111">D271-D290</f>
        <v>0</v>
      </c>
      <c r="E291" s="324">
        <f t="shared" si="111"/>
        <v>0</v>
      </c>
      <c r="F291" s="324">
        <f t="shared" si="111"/>
        <v>0</v>
      </c>
      <c r="G291" s="324">
        <f t="shared" si="111"/>
        <v>0</v>
      </c>
      <c r="H291" s="324">
        <f t="shared" si="111"/>
        <v>0</v>
      </c>
      <c r="I291" s="324">
        <f t="shared" si="111"/>
        <v>0</v>
      </c>
      <c r="J291" s="324">
        <f t="shared" si="111"/>
        <v>0</v>
      </c>
      <c r="K291" s="324">
        <f t="shared" si="111"/>
        <v>0</v>
      </c>
      <c r="L291" s="324">
        <f t="shared" si="111"/>
        <v>0</v>
      </c>
      <c r="M291" s="324">
        <f t="shared" si="111"/>
        <v>0</v>
      </c>
      <c r="N291" s="324">
        <f t="shared" si="111"/>
        <v>0</v>
      </c>
      <c r="O291" s="324">
        <f t="shared" si="111"/>
        <v>0</v>
      </c>
      <c r="P291" s="324">
        <f t="shared" si="111"/>
        <v>0</v>
      </c>
      <c r="Q291" s="324">
        <f t="shared" si="111"/>
        <v>0</v>
      </c>
      <c r="R291" s="324">
        <f t="shared" si="111"/>
        <v>0</v>
      </c>
      <c r="S291" s="324">
        <f t="shared" si="111"/>
        <v>0</v>
      </c>
      <c r="T291" s="324">
        <f t="shared" si="111"/>
        <v>0</v>
      </c>
      <c r="U291" s="288"/>
      <c r="V291" s="288"/>
      <c r="W291" s="288"/>
      <c r="X291" s="288"/>
      <c r="Y291" s="288"/>
      <c r="Z291" s="288"/>
      <c r="AA291" s="288"/>
      <c r="AB291" s="288"/>
      <c r="AC291" s="288"/>
      <c r="AD291" s="288"/>
      <c r="AE291" s="288"/>
      <c r="AF291" s="288"/>
      <c r="AG291" s="288"/>
      <c r="AH291" s="288"/>
      <c r="AI291" s="288"/>
      <c r="AJ291" s="288"/>
      <c r="AK291" s="288"/>
      <c r="AL291" s="288"/>
      <c r="AM291" s="288"/>
      <c r="AN291" s="288"/>
      <c r="AO291" s="288"/>
      <c r="AP291" s="288"/>
      <c r="AQ291" s="288"/>
      <c r="AR291" s="288"/>
      <c r="AS291" s="288"/>
      <c r="AT291" s="288"/>
      <c r="AU291" s="288"/>
      <c r="AV291" s="288"/>
      <c r="AW291" s="288"/>
      <c r="AX291" s="288"/>
      <c r="AY291" s="288"/>
      <c r="AZ291" s="288"/>
      <c r="BA291" s="288"/>
      <c r="BB291" s="288"/>
      <c r="BC291" s="288"/>
      <c r="BD291" s="288"/>
      <c r="BE291" s="288"/>
      <c r="BF291" s="288"/>
      <c r="BG291" s="288"/>
      <c r="BH291" s="288"/>
    </row>
    <row r="292" spans="1:60" s="289" customFormat="1">
      <c r="A292" s="322"/>
      <c r="B292" s="302"/>
      <c r="C292" s="303"/>
      <c r="D292" s="303"/>
      <c r="E292" s="303"/>
      <c r="F292" s="303"/>
      <c r="G292" s="303"/>
      <c r="H292" s="303"/>
      <c r="I292" s="303"/>
      <c r="J292" s="303"/>
      <c r="K292" s="303"/>
      <c r="L292" s="303"/>
      <c r="M292" s="303"/>
      <c r="N292" s="303"/>
      <c r="O292" s="303"/>
      <c r="P292" s="303"/>
      <c r="Q292" s="303"/>
      <c r="R292" s="303"/>
      <c r="S292" s="303"/>
      <c r="T292" s="303"/>
      <c r="U292" s="288"/>
      <c r="V292" s="288"/>
      <c r="W292" s="288"/>
      <c r="X292" s="288"/>
      <c r="Y292" s="288"/>
      <c r="Z292" s="288"/>
      <c r="AA292" s="288"/>
      <c r="AB292" s="288"/>
      <c r="AC292" s="288"/>
      <c r="AD292" s="288"/>
      <c r="AE292" s="288"/>
      <c r="AF292" s="288"/>
      <c r="AG292" s="288"/>
      <c r="AH292" s="288"/>
      <c r="AI292" s="288"/>
      <c r="AJ292" s="288"/>
      <c r="AK292" s="288"/>
      <c r="AL292" s="288"/>
      <c r="AM292" s="288"/>
      <c r="AN292" s="288"/>
      <c r="AO292" s="288"/>
      <c r="AP292" s="288"/>
      <c r="AQ292" s="288"/>
      <c r="AR292" s="288"/>
      <c r="AS292" s="288"/>
      <c r="AT292" s="288"/>
      <c r="AU292" s="288"/>
      <c r="AV292" s="288"/>
      <c r="AW292" s="288"/>
      <c r="AX292" s="288"/>
      <c r="AY292" s="288"/>
      <c r="AZ292" s="288"/>
      <c r="BA292" s="288"/>
      <c r="BB292" s="288"/>
      <c r="BC292" s="288"/>
      <c r="BD292" s="288"/>
      <c r="BE292" s="288"/>
      <c r="BF292" s="288"/>
      <c r="BG292" s="288"/>
      <c r="BH292" s="288"/>
    </row>
    <row r="293" spans="1:60" s="308" customFormat="1">
      <c r="A293" s="306" t="s">
        <v>341</v>
      </c>
      <c r="B293" s="27"/>
      <c r="C293" s="30"/>
      <c r="D293" s="30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07"/>
      <c r="V293" s="307"/>
      <c r="W293" s="307"/>
      <c r="X293" s="307"/>
      <c r="Y293" s="307"/>
      <c r="Z293" s="307"/>
      <c r="AA293" s="307"/>
      <c r="AB293" s="307"/>
      <c r="AC293" s="307"/>
      <c r="AD293" s="307"/>
      <c r="AE293" s="307"/>
      <c r="AF293" s="307"/>
      <c r="AG293" s="307"/>
      <c r="AH293" s="307"/>
      <c r="AI293" s="307"/>
      <c r="AJ293" s="307"/>
      <c r="AK293" s="307"/>
      <c r="AL293" s="307"/>
      <c r="AM293" s="307"/>
      <c r="AN293" s="307"/>
      <c r="AO293" s="307"/>
      <c r="AP293" s="307"/>
      <c r="AQ293" s="307"/>
      <c r="AR293" s="307"/>
      <c r="AS293" s="307"/>
      <c r="AT293" s="307"/>
      <c r="AU293" s="307"/>
      <c r="AV293" s="307"/>
      <c r="AW293" s="307"/>
      <c r="AX293" s="307"/>
      <c r="AY293" s="307"/>
      <c r="AZ293" s="307"/>
      <c r="BA293" s="307"/>
      <c r="BB293" s="307"/>
      <c r="BC293" s="307"/>
      <c r="BD293" s="307"/>
      <c r="BE293" s="307"/>
      <c r="BF293" s="307"/>
      <c r="BG293" s="307"/>
      <c r="BH293" s="307"/>
    </row>
    <row r="294" spans="1:60" s="289" customFormat="1">
      <c r="A294" s="322"/>
      <c r="B294" s="302"/>
      <c r="C294" s="303"/>
      <c r="D294" s="303"/>
      <c r="E294" s="303"/>
      <c r="F294" s="303"/>
      <c r="G294" s="303"/>
      <c r="H294" s="303"/>
      <c r="I294" s="303"/>
      <c r="J294" s="303"/>
      <c r="K294" s="303"/>
      <c r="L294" s="303"/>
      <c r="M294" s="303"/>
      <c r="N294" s="303"/>
      <c r="O294" s="303"/>
      <c r="P294" s="303"/>
      <c r="Q294" s="303"/>
      <c r="R294" s="303"/>
      <c r="S294" s="303"/>
      <c r="T294" s="303"/>
      <c r="U294" s="288"/>
      <c r="V294" s="288"/>
      <c r="W294" s="288"/>
      <c r="X294" s="288"/>
      <c r="Y294" s="288"/>
      <c r="Z294" s="288"/>
      <c r="AA294" s="288"/>
      <c r="AB294" s="288"/>
      <c r="AC294" s="288"/>
      <c r="AD294" s="288"/>
      <c r="AE294" s="288"/>
      <c r="AF294" s="288"/>
      <c r="AG294" s="288"/>
      <c r="AH294" s="288"/>
      <c r="AI294" s="288"/>
      <c r="AJ294" s="288"/>
      <c r="AK294" s="288"/>
      <c r="AL294" s="288"/>
      <c r="AM294" s="288"/>
      <c r="AN294" s="288"/>
      <c r="AO294" s="288"/>
      <c r="AP294" s="288"/>
      <c r="AQ294" s="288"/>
      <c r="AR294" s="288"/>
      <c r="AS294" s="288"/>
      <c r="AT294" s="288"/>
      <c r="AU294" s="288"/>
      <c r="AV294" s="288"/>
      <c r="AW294" s="288"/>
      <c r="AX294" s="288"/>
      <c r="AY294" s="288"/>
      <c r="AZ294" s="288"/>
      <c r="BA294" s="288"/>
      <c r="BB294" s="288"/>
      <c r="BC294" s="288"/>
      <c r="BD294" s="288"/>
      <c r="BE294" s="288"/>
      <c r="BF294" s="288"/>
      <c r="BG294" s="288"/>
      <c r="BH294" s="288"/>
    </row>
    <row r="295" spans="1:60" s="271" customFormat="1">
      <c r="A295" s="29" t="s">
        <v>28</v>
      </c>
      <c r="B295" s="51" t="s">
        <v>29</v>
      </c>
      <c r="C295" s="33" t="s">
        <v>30</v>
      </c>
      <c r="D295" s="33" t="s">
        <v>30</v>
      </c>
      <c r="E295" s="33" t="s">
        <v>30</v>
      </c>
      <c r="F295" s="33" t="s">
        <v>30</v>
      </c>
      <c r="G295" s="33" t="s">
        <v>30</v>
      </c>
      <c r="H295" s="33" t="s">
        <v>30</v>
      </c>
      <c r="I295" s="33" t="s">
        <v>30</v>
      </c>
      <c r="J295" s="33" t="s">
        <v>30</v>
      </c>
      <c r="K295" s="33" t="s">
        <v>30</v>
      </c>
      <c r="L295" s="33" t="s">
        <v>30</v>
      </c>
      <c r="M295" s="33" t="s">
        <v>30</v>
      </c>
      <c r="N295" s="33" t="s">
        <v>30</v>
      </c>
      <c r="O295" s="33" t="s">
        <v>30</v>
      </c>
      <c r="P295" s="33" t="s">
        <v>30</v>
      </c>
      <c r="Q295" s="33" t="s">
        <v>30</v>
      </c>
      <c r="R295" s="33" t="s">
        <v>30</v>
      </c>
      <c r="S295" s="33" t="s">
        <v>30</v>
      </c>
      <c r="T295" s="33" t="s">
        <v>30</v>
      </c>
    </row>
    <row r="296" spans="1:60">
      <c r="A296" s="3" t="s">
        <v>31</v>
      </c>
      <c r="B296" s="10" t="s">
        <v>252</v>
      </c>
      <c r="C296" s="38">
        <f>C297+C298+C301+C302+C303</f>
        <v>0</v>
      </c>
      <c r="D296" s="38">
        <f t="shared" ref="D296:T296" si="112">D297+D298+D301+D302+D303</f>
        <v>0</v>
      </c>
      <c r="E296" s="38">
        <f t="shared" si="112"/>
        <v>0</v>
      </c>
      <c r="F296" s="38">
        <f t="shared" si="112"/>
        <v>0</v>
      </c>
      <c r="G296" s="38">
        <f t="shared" si="112"/>
        <v>0</v>
      </c>
      <c r="H296" s="38">
        <f t="shared" si="112"/>
        <v>0</v>
      </c>
      <c r="I296" s="38">
        <f t="shared" si="112"/>
        <v>0</v>
      </c>
      <c r="J296" s="38">
        <f t="shared" si="112"/>
        <v>0</v>
      </c>
      <c r="K296" s="38">
        <f t="shared" si="112"/>
        <v>0</v>
      </c>
      <c r="L296" s="38">
        <f t="shared" si="112"/>
        <v>0</v>
      </c>
      <c r="M296" s="38">
        <f t="shared" si="112"/>
        <v>0</v>
      </c>
      <c r="N296" s="38">
        <f t="shared" si="112"/>
        <v>0</v>
      </c>
      <c r="O296" s="38">
        <f t="shared" si="112"/>
        <v>0</v>
      </c>
      <c r="P296" s="38">
        <f t="shared" si="112"/>
        <v>0</v>
      </c>
      <c r="Q296" s="38">
        <f t="shared" si="112"/>
        <v>0</v>
      </c>
      <c r="R296" s="38">
        <f t="shared" si="112"/>
        <v>0</v>
      </c>
      <c r="S296" s="38">
        <f t="shared" si="112"/>
        <v>0</v>
      </c>
      <c r="T296" s="38">
        <f t="shared" si="112"/>
        <v>0</v>
      </c>
    </row>
    <row r="297" spans="1:60" s="321" customFormat="1">
      <c r="A297" s="273" t="s">
        <v>32</v>
      </c>
      <c r="B297" s="6" t="s">
        <v>253</v>
      </c>
      <c r="C297" s="40">
        <f t="shared" ref="C297:T297" si="113">C257+C215</f>
        <v>0</v>
      </c>
      <c r="D297" s="40">
        <f t="shared" si="113"/>
        <v>0</v>
      </c>
      <c r="E297" s="40">
        <f t="shared" si="113"/>
        <v>0</v>
      </c>
      <c r="F297" s="40">
        <f t="shared" si="113"/>
        <v>0</v>
      </c>
      <c r="G297" s="40">
        <f t="shared" si="113"/>
        <v>0</v>
      </c>
      <c r="H297" s="40">
        <f t="shared" si="113"/>
        <v>0</v>
      </c>
      <c r="I297" s="40">
        <f t="shared" si="113"/>
        <v>0</v>
      </c>
      <c r="J297" s="40">
        <f t="shared" si="113"/>
        <v>0</v>
      </c>
      <c r="K297" s="40">
        <f t="shared" si="113"/>
        <v>0</v>
      </c>
      <c r="L297" s="40">
        <f t="shared" si="113"/>
        <v>0</v>
      </c>
      <c r="M297" s="40">
        <f t="shared" si="113"/>
        <v>0</v>
      </c>
      <c r="N297" s="40">
        <f t="shared" si="113"/>
        <v>0</v>
      </c>
      <c r="O297" s="40">
        <f t="shared" si="113"/>
        <v>0</v>
      </c>
      <c r="P297" s="40">
        <f t="shared" si="113"/>
        <v>0</v>
      </c>
      <c r="Q297" s="40">
        <f t="shared" si="113"/>
        <v>0</v>
      </c>
      <c r="R297" s="40">
        <f t="shared" si="113"/>
        <v>0</v>
      </c>
      <c r="S297" s="40">
        <f t="shared" si="113"/>
        <v>0</v>
      </c>
      <c r="T297" s="40">
        <f t="shared" si="113"/>
        <v>0</v>
      </c>
      <c r="U297" s="320"/>
      <c r="V297" s="320"/>
      <c r="W297" s="320"/>
      <c r="X297" s="320"/>
      <c r="Y297" s="320"/>
      <c r="Z297" s="320"/>
      <c r="AA297" s="320"/>
      <c r="AB297" s="320"/>
      <c r="AC297" s="320"/>
      <c r="AD297" s="320"/>
      <c r="AE297" s="320"/>
      <c r="AF297" s="320"/>
      <c r="AG297" s="320"/>
      <c r="AH297" s="320"/>
      <c r="AI297" s="320"/>
      <c r="AJ297" s="320"/>
      <c r="AK297" s="320"/>
      <c r="AL297" s="320"/>
      <c r="AM297" s="320"/>
      <c r="AN297" s="320"/>
      <c r="AO297" s="320"/>
      <c r="AP297" s="320"/>
      <c r="AQ297" s="320"/>
      <c r="AR297" s="320"/>
      <c r="AS297" s="320"/>
      <c r="AT297" s="320"/>
      <c r="AU297" s="320"/>
      <c r="AV297" s="320"/>
      <c r="AW297" s="320"/>
      <c r="AX297" s="320"/>
      <c r="AY297" s="320"/>
      <c r="AZ297" s="320"/>
      <c r="BA297" s="320"/>
      <c r="BB297" s="320"/>
      <c r="BC297" s="320"/>
      <c r="BD297" s="320"/>
      <c r="BE297" s="320"/>
      <c r="BF297" s="320"/>
      <c r="BG297" s="320"/>
      <c r="BH297" s="320"/>
    </row>
    <row r="298" spans="1:60">
      <c r="A298" s="309" t="s">
        <v>37</v>
      </c>
      <c r="B298" s="6" t="s">
        <v>254</v>
      </c>
      <c r="C298" s="40">
        <f>C299+C300</f>
        <v>0</v>
      </c>
      <c r="D298" s="40">
        <f t="shared" ref="D298:T298" si="114">D299+D300</f>
        <v>0</v>
      </c>
      <c r="E298" s="40">
        <f t="shared" si="114"/>
        <v>0</v>
      </c>
      <c r="F298" s="40">
        <f t="shared" si="114"/>
        <v>0</v>
      </c>
      <c r="G298" s="40">
        <f t="shared" si="114"/>
        <v>0</v>
      </c>
      <c r="H298" s="40">
        <f t="shared" si="114"/>
        <v>0</v>
      </c>
      <c r="I298" s="40">
        <f t="shared" si="114"/>
        <v>0</v>
      </c>
      <c r="J298" s="40">
        <f t="shared" si="114"/>
        <v>0</v>
      </c>
      <c r="K298" s="40">
        <f t="shared" si="114"/>
        <v>0</v>
      </c>
      <c r="L298" s="40">
        <f t="shared" si="114"/>
        <v>0</v>
      </c>
      <c r="M298" s="40">
        <f t="shared" si="114"/>
        <v>0</v>
      </c>
      <c r="N298" s="40">
        <f t="shared" si="114"/>
        <v>0</v>
      </c>
      <c r="O298" s="40">
        <f t="shared" si="114"/>
        <v>0</v>
      </c>
      <c r="P298" s="40">
        <f t="shared" si="114"/>
        <v>0</v>
      </c>
      <c r="Q298" s="40">
        <f t="shared" si="114"/>
        <v>0</v>
      </c>
      <c r="R298" s="40">
        <f t="shared" si="114"/>
        <v>0</v>
      </c>
      <c r="S298" s="40">
        <f t="shared" si="114"/>
        <v>0</v>
      </c>
      <c r="T298" s="40">
        <f t="shared" si="114"/>
        <v>0</v>
      </c>
    </row>
    <row r="299" spans="1:60" s="321" customFormat="1">
      <c r="A299" s="273" t="s">
        <v>33</v>
      </c>
      <c r="B299" s="310" t="s">
        <v>255</v>
      </c>
      <c r="C299" s="40">
        <f>C259+C217</f>
        <v>0</v>
      </c>
      <c r="D299" s="40">
        <f t="shared" ref="D299:T303" si="115">D259+D217</f>
        <v>0</v>
      </c>
      <c r="E299" s="40">
        <f t="shared" si="115"/>
        <v>0</v>
      </c>
      <c r="F299" s="40">
        <f t="shared" si="115"/>
        <v>0</v>
      </c>
      <c r="G299" s="40">
        <f t="shared" si="115"/>
        <v>0</v>
      </c>
      <c r="H299" s="40">
        <f t="shared" si="115"/>
        <v>0</v>
      </c>
      <c r="I299" s="40">
        <f t="shared" si="115"/>
        <v>0</v>
      </c>
      <c r="J299" s="40">
        <f t="shared" si="115"/>
        <v>0</v>
      </c>
      <c r="K299" s="40">
        <f t="shared" si="115"/>
        <v>0</v>
      </c>
      <c r="L299" s="40">
        <f t="shared" si="115"/>
        <v>0</v>
      </c>
      <c r="M299" s="40">
        <f t="shared" si="115"/>
        <v>0</v>
      </c>
      <c r="N299" s="40">
        <f t="shared" si="115"/>
        <v>0</v>
      </c>
      <c r="O299" s="40">
        <f t="shared" si="115"/>
        <v>0</v>
      </c>
      <c r="P299" s="40">
        <f t="shared" si="115"/>
        <v>0</v>
      </c>
      <c r="Q299" s="40">
        <f t="shared" si="115"/>
        <v>0</v>
      </c>
      <c r="R299" s="40">
        <f t="shared" si="115"/>
        <v>0</v>
      </c>
      <c r="S299" s="40">
        <f t="shared" si="115"/>
        <v>0</v>
      </c>
      <c r="T299" s="40">
        <f t="shared" si="115"/>
        <v>0</v>
      </c>
      <c r="U299" s="320"/>
      <c r="V299" s="320"/>
      <c r="W299" s="320"/>
      <c r="X299" s="320"/>
      <c r="Y299" s="320"/>
      <c r="Z299" s="320"/>
      <c r="AA299" s="320"/>
      <c r="AB299" s="320"/>
      <c r="AC299" s="320"/>
      <c r="AD299" s="320"/>
      <c r="AE299" s="320"/>
      <c r="AF299" s="320"/>
      <c r="AG299" s="320"/>
      <c r="AH299" s="320"/>
      <c r="AI299" s="320"/>
      <c r="AJ299" s="320"/>
      <c r="AK299" s="320"/>
      <c r="AL299" s="320"/>
      <c r="AM299" s="320"/>
      <c r="AN299" s="320"/>
      <c r="AO299" s="320"/>
      <c r="AP299" s="320"/>
      <c r="AQ299" s="320"/>
      <c r="AR299" s="320"/>
      <c r="AS299" s="320"/>
      <c r="AT299" s="320"/>
      <c r="AU299" s="320"/>
      <c r="AV299" s="320"/>
      <c r="AW299" s="320"/>
      <c r="AX299" s="320"/>
      <c r="AY299" s="320"/>
      <c r="AZ299" s="320"/>
      <c r="BA299" s="320"/>
      <c r="BB299" s="320"/>
      <c r="BC299" s="320"/>
      <c r="BD299" s="320"/>
      <c r="BE299" s="320"/>
      <c r="BF299" s="320"/>
      <c r="BG299" s="320"/>
      <c r="BH299" s="320"/>
    </row>
    <row r="300" spans="1:60" s="321" customFormat="1">
      <c r="A300" s="273" t="s">
        <v>36</v>
      </c>
      <c r="B300" s="310" t="s">
        <v>256</v>
      </c>
      <c r="C300" s="40">
        <f>C260+C218</f>
        <v>0</v>
      </c>
      <c r="D300" s="40">
        <f t="shared" si="115"/>
        <v>0</v>
      </c>
      <c r="E300" s="40">
        <f t="shared" si="115"/>
        <v>0</v>
      </c>
      <c r="F300" s="40">
        <f t="shared" si="115"/>
        <v>0</v>
      </c>
      <c r="G300" s="40">
        <f t="shared" si="115"/>
        <v>0</v>
      </c>
      <c r="H300" s="40">
        <f t="shared" si="115"/>
        <v>0</v>
      </c>
      <c r="I300" s="40">
        <f t="shared" si="115"/>
        <v>0</v>
      </c>
      <c r="J300" s="40">
        <f t="shared" si="115"/>
        <v>0</v>
      </c>
      <c r="K300" s="40">
        <f t="shared" si="115"/>
        <v>0</v>
      </c>
      <c r="L300" s="40">
        <f t="shared" si="115"/>
        <v>0</v>
      </c>
      <c r="M300" s="40">
        <f t="shared" si="115"/>
        <v>0</v>
      </c>
      <c r="N300" s="40">
        <f t="shared" si="115"/>
        <v>0</v>
      </c>
      <c r="O300" s="40">
        <f t="shared" si="115"/>
        <v>0</v>
      </c>
      <c r="P300" s="40">
        <f t="shared" si="115"/>
        <v>0</v>
      </c>
      <c r="Q300" s="40">
        <f t="shared" si="115"/>
        <v>0</v>
      </c>
      <c r="R300" s="40">
        <f t="shared" si="115"/>
        <v>0</v>
      </c>
      <c r="S300" s="40">
        <f t="shared" si="115"/>
        <v>0</v>
      </c>
      <c r="T300" s="40">
        <f t="shared" si="115"/>
        <v>0</v>
      </c>
      <c r="U300" s="320"/>
      <c r="V300" s="320"/>
      <c r="W300" s="320"/>
      <c r="X300" s="320"/>
      <c r="Y300" s="320"/>
      <c r="Z300" s="320"/>
      <c r="AA300" s="320"/>
      <c r="AB300" s="320"/>
      <c r="AC300" s="320"/>
      <c r="AD300" s="320"/>
      <c r="AE300" s="320"/>
      <c r="AF300" s="320"/>
      <c r="AG300" s="320"/>
      <c r="AH300" s="320"/>
      <c r="AI300" s="320"/>
      <c r="AJ300" s="320"/>
      <c r="AK300" s="320"/>
      <c r="AL300" s="320"/>
      <c r="AM300" s="320"/>
      <c r="AN300" s="320"/>
      <c r="AO300" s="320"/>
      <c r="AP300" s="320"/>
      <c r="AQ300" s="320"/>
      <c r="AR300" s="320"/>
      <c r="AS300" s="320"/>
      <c r="AT300" s="320"/>
      <c r="AU300" s="320"/>
      <c r="AV300" s="320"/>
      <c r="AW300" s="320"/>
      <c r="AX300" s="320"/>
      <c r="AY300" s="320"/>
      <c r="AZ300" s="320"/>
      <c r="BA300" s="320"/>
      <c r="BB300" s="320"/>
      <c r="BC300" s="320"/>
      <c r="BD300" s="320"/>
      <c r="BE300" s="320"/>
      <c r="BF300" s="320"/>
      <c r="BG300" s="320"/>
      <c r="BH300" s="320"/>
    </row>
    <row r="301" spans="1:60" s="321" customFormat="1">
      <c r="A301" s="273" t="s">
        <v>63</v>
      </c>
      <c r="B301" s="6" t="s">
        <v>257</v>
      </c>
      <c r="C301" s="40">
        <f>C261+C219</f>
        <v>0</v>
      </c>
      <c r="D301" s="40">
        <f t="shared" si="115"/>
        <v>0</v>
      </c>
      <c r="E301" s="40">
        <f t="shared" si="115"/>
        <v>0</v>
      </c>
      <c r="F301" s="40">
        <f t="shared" si="115"/>
        <v>0</v>
      </c>
      <c r="G301" s="40">
        <f t="shared" si="115"/>
        <v>0</v>
      </c>
      <c r="H301" s="40">
        <f t="shared" si="115"/>
        <v>0</v>
      </c>
      <c r="I301" s="40">
        <f t="shared" si="115"/>
        <v>0</v>
      </c>
      <c r="J301" s="40">
        <f t="shared" si="115"/>
        <v>0</v>
      </c>
      <c r="K301" s="40">
        <f t="shared" si="115"/>
        <v>0</v>
      </c>
      <c r="L301" s="40">
        <f t="shared" si="115"/>
        <v>0</v>
      </c>
      <c r="M301" s="40">
        <f t="shared" si="115"/>
        <v>0</v>
      </c>
      <c r="N301" s="40">
        <f t="shared" si="115"/>
        <v>0</v>
      </c>
      <c r="O301" s="40">
        <f t="shared" si="115"/>
        <v>0</v>
      </c>
      <c r="P301" s="40">
        <f t="shared" si="115"/>
        <v>0</v>
      </c>
      <c r="Q301" s="40">
        <f t="shared" si="115"/>
        <v>0</v>
      </c>
      <c r="R301" s="40">
        <f t="shared" si="115"/>
        <v>0</v>
      </c>
      <c r="S301" s="40">
        <f t="shared" si="115"/>
        <v>0</v>
      </c>
      <c r="T301" s="40">
        <f t="shared" si="115"/>
        <v>0</v>
      </c>
      <c r="U301" s="320"/>
      <c r="V301" s="320"/>
      <c r="W301" s="320"/>
      <c r="X301" s="320"/>
      <c r="Y301" s="320"/>
      <c r="Z301" s="320"/>
      <c r="AA301" s="320"/>
      <c r="AB301" s="320"/>
      <c r="AC301" s="320"/>
      <c r="AD301" s="320"/>
      <c r="AE301" s="320"/>
      <c r="AF301" s="320"/>
      <c r="AG301" s="320"/>
      <c r="AH301" s="320"/>
      <c r="AI301" s="320"/>
      <c r="AJ301" s="320"/>
      <c r="AK301" s="320"/>
      <c r="AL301" s="320"/>
      <c r="AM301" s="320"/>
      <c r="AN301" s="320"/>
      <c r="AO301" s="320"/>
      <c r="AP301" s="320"/>
      <c r="AQ301" s="320"/>
      <c r="AR301" s="320"/>
      <c r="AS301" s="320"/>
      <c r="AT301" s="320"/>
      <c r="AU301" s="320"/>
      <c r="AV301" s="320"/>
      <c r="AW301" s="320"/>
      <c r="AX301" s="320"/>
      <c r="AY301" s="320"/>
      <c r="AZ301" s="320"/>
      <c r="BA301" s="320"/>
      <c r="BB301" s="320"/>
      <c r="BC301" s="320"/>
      <c r="BD301" s="320"/>
      <c r="BE301" s="320"/>
      <c r="BF301" s="320"/>
      <c r="BG301" s="320"/>
      <c r="BH301" s="320"/>
    </row>
    <row r="302" spans="1:60" s="321" customFormat="1">
      <c r="A302" s="273" t="s">
        <v>64</v>
      </c>
      <c r="B302" s="6" t="s">
        <v>258</v>
      </c>
      <c r="C302" s="40">
        <f>C262+C220</f>
        <v>0</v>
      </c>
      <c r="D302" s="40">
        <f t="shared" si="115"/>
        <v>0</v>
      </c>
      <c r="E302" s="40">
        <f t="shared" si="115"/>
        <v>0</v>
      </c>
      <c r="F302" s="40">
        <f t="shared" si="115"/>
        <v>0</v>
      </c>
      <c r="G302" s="40">
        <f t="shared" si="115"/>
        <v>0</v>
      </c>
      <c r="H302" s="40">
        <f t="shared" si="115"/>
        <v>0</v>
      </c>
      <c r="I302" s="40">
        <f t="shared" si="115"/>
        <v>0</v>
      </c>
      <c r="J302" s="40">
        <f t="shared" si="115"/>
        <v>0</v>
      </c>
      <c r="K302" s="40">
        <f t="shared" si="115"/>
        <v>0</v>
      </c>
      <c r="L302" s="40">
        <f t="shared" si="115"/>
        <v>0</v>
      </c>
      <c r="M302" s="40">
        <f t="shared" si="115"/>
        <v>0</v>
      </c>
      <c r="N302" s="40">
        <f t="shared" si="115"/>
        <v>0</v>
      </c>
      <c r="O302" s="40">
        <f t="shared" si="115"/>
        <v>0</v>
      </c>
      <c r="P302" s="40">
        <f t="shared" si="115"/>
        <v>0</v>
      </c>
      <c r="Q302" s="40">
        <f t="shared" si="115"/>
        <v>0</v>
      </c>
      <c r="R302" s="40">
        <f t="shared" si="115"/>
        <v>0</v>
      </c>
      <c r="S302" s="40">
        <f t="shared" si="115"/>
        <v>0</v>
      </c>
      <c r="T302" s="40">
        <f t="shared" si="115"/>
        <v>0</v>
      </c>
      <c r="U302" s="320"/>
      <c r="V302" s="320"/>
      <c r="W302" s="320"/>
      <c r="X302" s="320"/>
      <c r="Y302" s="320"/>
      <c r="Z302" s="320"/>
      <c r="AA302" s="320"/>
      <c r="AB302" s="320"/>
      <c r="AC302" s="320"/>
      <c r="AD302" s="320"/>
      <c r="AE302" s="320"/>
      <c r="AF302" s="320"/>
      <c r="AG302" s="320"/>
      <c r="AH302" s="320"/>
      <c r="AI302" s="320"/>
      <c r="AJ302" s="320"/>
      <c r="AK302" s="320"/>
      <c r="AL302" s="320"/>
      <c r="AM302" s="320"/>
      <c r="AN302" s="320"/>
      <c r="AO302" s="320"/>
      <c r="AP302" s="320"/>
      <c r="AQ302" s="320"/>
      <c r="AR302" s="320"/>
      <c r="AS302" s="320"/>
      <c r="AT302" s="320"/>
      <c r="AU302" s="320"/>
      <c r="AV302" s="320"/>
      <c r="AW302" s="320"/>
      <c r="AX302" s="320"/>
      <c r="AY302" s="320"/>
      <c r="AZ302" s="320"/>
      <c r="BA302" s="320"/>
      <c r="BB302" s="320"/>
      <c r="BC302" s="320"/>
      <c r="BD302" s="320"/>
      <c r="BE302" s="320"/>
      <c r="BF302" s="320"/>
      <c r="BG302" s="320"/>
      <c r="BH302" s="320"/>
    </row>
    <row r="303" spans="1:60">
      <c r="A303" s="309" t="s">
        <v>65</v>
      </c>
      <c r="B303" s="6" t="s">
        <v>259</v>
      </c>
      <c r="C303" s="40">
        <f>C263+C221</f>
        <v>0</v>
      </c>
      <c r="D303" s="40">
        <f t="shared" si="115"/>
        <v>0</v>
      </c>
      <c r="E303" s="40">
        <f t="shared" si="115"/>
        <v>0</v>
      </c>
      <c r="F303" s="40">
        <f t="shared" si="115"/>
        <v>0</v>
      </c>
      <c r="G303" s="40">
        <f t="shared" si="115"/>
        <v>0</v>
      </c>
      <c r="H303" s="40">
        <f t="shared" si="115"/>
        <v>0</v>
      </c>
      <c r="I303" s="40">
        <f t="shared" si="115"/>
        <v>0</v>
      </c>
      <c r="J303" s="40">
        <f t="shared" si="115"/>
        <v>0</v>
      </c>
      <c r="K303" s="40">
        <f t="shared" si="115"/>
        <v>0</v>
      </c>
      <c r="L303" s="40">
        <f t="shared" si="115"/>
        <v>0</v>
      </c>
      <c r="M303" s="40">
        <f t="shared" si="115"/>
        <v>0</v>
      </c>
      <c r="N303" s="40">
        <f t="shared" si="115"/>
        <v>0</v>
      </c>
      <c r="O303" s="40">
        <f t="shared" si="115"/>
        <v>0</v>
      </c>
      <c r="P303" s="40">
        <f t="shared" si="115"/>
        <v>0</v>
      </c>
      <c r="Q303" s="40">
        <f t="shared" si="115"/>
        <v>0</v>
      </c>
      <c r="R303" s="40">
        <f t="shared" si="115"/>
        <v>0</v>
      </c>
      <c r="S303" s="40">
        <f t="shared" si="115"/>
        <v>0</v>
      </c>
      <c r="T303" s="40">
        <f t="shared" si="115"/>
        <v>0</v>
      </c>
    </row>
    <row r="304" spans="1:60">
      <c r="A304" s="3" t="s">
        <v>56</v>
      </c>
      <c r="B304" s="10" t="s">
        <v>260</v>
      </c>
      <c r="C304" s="38">
        <f>C305+C306+C307+C310</f>
        <v>0</v>
      </c>
      <c r="D304" s="38">
        <f t="shared" ref="D304:T304" si="116">D305+D306+D307+D310</f>
        <v>0</v>
      </c>
      <c r="E304" s="38">
        <f t="shared" si="116"/>
        <v>0</v>
      </c>
      <c r="F304" s="38">
        <f t="shared" si="116"/>
        <v>0</v>
      </c>
      <c r="G304" s="38">
        <f t="shared" si="116"/>
        <v>0</v>
      </c>
      <c r="H304" s="38">
        <f t="shared" si="116"/>
        <v>0</v>
      </c>
      <c r="I304" s="38">
        <f t="shared" si="116"/>
        <v>0</v>
      </c>
      <c r="J304" s="38">
        <f t="shared" si="116"/>
        <v>0</v>
      </c>
      <c r="K304" s="38">
        <f t="shared" si="116"/>
        <v>0</v>
      </c>
      <c r="L304" s="38">
        <f t="shared" si="116"/>
        <v>0</v>
      </c>
      <c r="M304" s="38">
        <f t="shared" si="116"/>
        <v>0</v>
      </c>
      <c r="N304" s="38">
        <f t="shared" si="116"/>
        <v>0</v>
      </c>
      <c r="O304" s="38">
        <f t="shared" si="116"/>
        <v>0</v>
      </c>
      <c r="P304" s="38">
        <f t="shared" si="116"/>
        <v>0</v>
      </c>
      <c r="Q304" s="38">
        <f t="shared" si="116"/>
        <v>0</v>
      </c>
      <c r="R304" s="38">
        <f t="shared" si="116"/>
        <v>0</v>
      </c>
      <c r="S304" s="38">
        <f t="shared" si="116"/>
        <v>0</v>
      </c>
      <c r="T304" s="38">
        <f t="shared" si="116"/>
        <v>0</v>
      </c>
    </row>
    <row r="305" spans="1:60" s="321" customFormat="1">
      <c r="A305" s="273" t="s">
        <v>32</v>
      </c>
      <c r="B305" s="6" t="s">
        <v>261</v>
      </c>
      <c r="C305" s="40">
        <f>C265+C223</f>
        <v>0</v>
      </c>
      <c r="D305" s="40">
        <f t="shared" ref="D305:T306" si="117">D265+D223</f>
        <v>0</v>
      </c>
      <c r="E305" s="40">
        <f t="shared" si="117"/>
        <v>0</v>
      </c>
      <c r="F305" s="40">
        <f t="shared" si="117"/>
        <v>0</v>
      </c>
      <c r="G305" s="40">
        <f t="shared" si="117"/>
        <v>0</v>
      </c>
      <c r="H305" s="40">
        <f t="shared" si="117"/>
        <v>0</v>
      </c>
      <c r="I305" s="40">
        <f t="shared" si="117"/>
        <v>0</v>
      </c>
      <c r="J305" s="40">
        <f t="shared" si="117"/>
        <v>0</v>
      </c>
      <c r="K305" s="40">
        <f t="shared" si="117"/>
        <v>0</v>
      </c>
      <c r="L305" s="40">
        <f t="shared" si="117"/>
        <v>0</v>
      </c>
      <c r="M305" s="40">
        <f t="shared" si="117"/>
        <v>0</v>
      </c>
      <c r="N305" s="40">
        <f t="shared" si="117"/>
        <v>0</v>
      </c>
      <c r="O305" s="40">
        <f t="shared" si="117"/>
        <v>0</v>
      </c>
      <c r="P305" s="40">
        <f t="shared" si="117"/>
        <v>0</v>
      </c>
      <c r="Q305" s="40">
        <f t="shared" si="117"/>
        <v>0</v>
      </c>
      <c r="R305" s="40">
        <f t="shared" si="117"/>
        <v>0</v>
      </c>
      <c r="S305" s="40">
        <f t="shared" si="117"/>
        <v>0</v>
      </c>
      <c r="T305" s="40">
        <f t="shared" si="117"/>
        <v>0</v>
      </c>
      <c r="U305" s="320"/>
      <c r="V305" s="320"/>
      <c r="W305" s="320"/>
      <c r="X305" s="320"/>
      <c r="Y305" s="320"/>
      <c r="Z305" s="320"/>
      <c r="AA305" s="320"/>
      <c r="AB305" s="320"/>
      <c r="AC305" s="320"/>
      <c r="AD305" s="320"/>
      <c r="AE305" s="320"/>
      <c r="AF305" s="320"/>
      <c r="AG305" s="320"/>
      <c r="AH305" s="320"/>
      <c r="AI305" s="320"/>
      <c r="AJ305" s="320"/>
      <c r="AK305" s="320"/>
      <c r="AL305" s="320"/>
      <c r="AM305" s="320"/>
      <c r="AN305" s="320"/>
      <c r="AO305" s="320"/>
      <c r="AP305" s="320"/>
      <c r="AQ305" s="320"/>
      <c r="AR305" s="320"/>
      <c r="AS305" s="320"/>
      <c r="AT305" s="320"/>
      <c r="AU305" s="320"/>
      <c r="AV305" s="320"/>
      <c r="AW305" s="320"/>
      <c r="AX305" s="320"/>
      <c r="AY305" s="320"/>
      <c r="AZ305" s="320"/>
      <c r="BA305" s="320"/>
      <c r="BB305" s="320"/>
      <c r="BC305" s="320"/>
      <c r="BD305" s="320"/>
      <c r="BE305" s="320"/>
      <c r="BF305" s="320"/>
      <c r="BG305" s="320"/>
      <c r="BH305" s="320"/>
    </row>
    <row r="306" spans="1:60" s="321" customFormat="1">
      <c r="A306" s="273" t="s">
        <v>37</v>
      </c>
      <c r="B306" s="6" t="s">
        <v>262</v>
      </c>
      <c r="C306" s="40">
        <f>C266+C224</f>
        <v>0</v>
      </c>
      <c r="D306" s="40">
        <f t="shared" si="117"/>
        <v>0</v>
      </c>
      <c r="E306" s="40">
        <f t="shared" si="117"/>
        <v>0</v>
      </c>
      <c r="F306" s="40">
        <f t="shared" si="117"/>
        <v>0</v>
      </c>
      <c r="G306" s="40">
        <f t="shared" si="117"/>
        <v>0</v>
      </c>
      <c r="H306" s="40">
        <f t="shared" si="117"/>
        <v>0</v>
      </c>
      <c r="I306" s="40">
        <f t="shared" si="117"/>
        <v>0</v>
      </c>
      <c r="J306" s="40">
        <f t="shared" si="117"/>
        <v>0</v>
      </c>
      <c r="K306" s="40">
        <f t="shared" si="117"/>
        <v>0</v>
      </c>
      <c r="L306" s="40">
        <f t="shared" si="117"/>
        <v>0</v>
      </c>
      <c r="M306" s="40">
        <f t="shared" si="117"/>
        <v>0</v>
      </c>
      <c r="N306" s="40">
        <f t="shared" si="117"/>
        <v>0</v>
      </c>
      <c r="O306" s="40">
        <f t="shared" si="117"/>
        <v>0</v>
      </c>
      <c r="P306" s="40">
        <f t="shared" si="117"/>
        <v>0</v>
      </c>
      <c r="Q306" s="40">
        <f t="shared" si="117"/>
        <v>0</v>
      </c>
      <c r="R306" s="40">
        <f t="shared" si="117"/>
        <v>0</v>
      </c>
      <c r="S306" s="40">
        <f t="shared" si="117"/>
        <v>0</v>
      </c>
      <c r="T306" s="40">
        <f t="shared" si="117"/>
        <v>0</v>
      </c>
      <c r="U306" s="320"/>
      <c r="V306" s="320"/>
      <c r="W306" s="320"/>
      <c r="X306" s="320"/>
      <c r="Y306" s="320"/>
      <c r="Z306" s="320"/>
      <c r="AA306" s="320"/>
      <c r="AB306" s="320"/>
      <c r="AC306" s="320"/>
      <c r="AD306" s="320"/>
      <c r="AE306" s="320"/>
      <c r="AF306" s="320"/>
      <c r="AG306" s="320"/>
      <c r="AH306" s="320"/>
      <c r="AI306" s="320"/>
      <c r="AJ306" s="320"/>
      <c r="AK306" s="320"/>
      <c r="AL306" s="320"/>
      <c r="AM306" s="320"/>
      <c r="AN306" s="320"/>
      <c r="AO306" s="320"/>
      <c r="AP306" s="320"/>
      <c r="AQ306" s="320"/>
      <c r="AR306" s="320"/>
      <c r="AS306" s="320"/>
      <c r="AT306" s="320"/>
      <c r="AU306" s="320"/>
      <c r="AV306" s="320"/>
      <c r="AW306" s="320"/>
      <c r="AX306" s="320"/>
      <c r="AY306" s="320"/>
      <c r="AZ306" s="320"/>
      <c r="BA306" s="320"/>
      <c r="BB306" s="320"/>
      <c r="BC306" s="320"/>
      <c r="BD306" s="320"/>
      <c r="BE306" s="320"/>
      <c r="BF306" s="320"/>
      <c r="BG306" s="320"/>
      <c r="BH306" s="320"/>
    </row>
    <row r="307" spans="1:60">
      <c r="A307" s="309" t="s">
        <v>63</v>
      </c>
      <c r="B307" s="6" t="s">
        <v>263</v>
      </c>
      <c r="C307" s="40">
        <f>C308+C309</f>
        <v>0</v>
      </c>
      <c r="D307" s="40">
        <f t="shared" ref="D307:T307" si="118">D308+D309</f>
        <v>0</v>
      </c>
      <c r="E307" s="40">
        <f t="shared" si="118"/>
        <v>0</v>
      </c>
      <c r="F307" s="40">
        <f t="shared" si="118"/>
        <v>0</v>
      </c>
      <c r="G307" s="40">
        <f t="shared" si="118"/>
        <v>0</v>
      </c>
      <c r="H307" s="40">
        <f t="shared" si="118"/>
        <v>0</v>
      </c>
      <c r="I307" s="40">
        <f t="shared" si="118"/>
        <v>0</v>
      </c>
      <c r="J307" s="40">
        <f t="shared" si="118"/>
        <v>0</v>
      </c>
      <c r="K307" s="40">
        <f t="shared" si="118"/>
        <v>0</v>
      </c>
      <c r="L307" s="40">
        <f t="shared" si="118"/>
        <v>0</v>
      </c>
      <c r="M307" s="40">
        <f t="shared" si="118"/>
        <v>0</v>
      </c>
      <c r="N307" s="40">
        <f t="shared" si="118"/>
        <v>0</v>
      </c>
      <c r="O307" s="40">
        <f t="shared" si="118"/>
        <v>0</v>
      </c>
      <c r="P307" s="40">
        <f t="shared" si="118"/>
        <v>0</v>
      </c>
      <c r="Q307" s="40">
        <f t="shared" si="118"/>
        <v>0</v>
      </c>
      <c r="R307" s="40">
        <f t="shared" si="118"/>
        <v>0</v>
      </c>
      <c r="S307" s="40">
        <f t="shared" si="118"/>
        <v>0</v>
      </c>
      <c r="T307" s="40">
        <f t="shared" si="118"/>
        <v>0</v>
      </c>
    </row>
    <row r="308" spans="1:60" s="321" customFormat="1">
      <c r="A308" s="273" t="s">
        <v>33</v>
      </c>
      <c r="B308" s="310" t="s">
        <v>264</v>
      </c>
      <c r="C308" s="40">
        <f>C268+C226</f>
        <v>0</v>
      </c>
      <c r="D308" s="40">
        <f t="shared" ref="D308:T308" si="119">D268+D226</f>
        <v>0</v>
      </c>
      <c r="E308" s="40">
        <f t="shared" si="119"/>
        <v>0</v>
      </c>
      <c r="F308" s="40">
        <f t="shared" si="119"/>
        <v>0</v>
      </c>
      <c r="G308" s="40">
        <f t="shared" si="119"/>
        <v>0</v>
      </c>
      <c r="H308" s="40">
        <f t="shared" si="119"/>
        <v>0</v>
      </c>
      <c r="I308" s="40">
        <f t="shared" si="119"/>
        <v>0</v>
      </c>
      <c r="J308" s="40">
        <f t="shared" si="119"/>
        <v>0</v>
      </c>
      <c r="K308" s="40">
        <f t="shared" si="119"/>
        <v>0</v>
      </c>
      <c r="L308" s="40">
        <f t="shared" si="119"/>
        <v>0</v>
      </c>
      <c r="M308" s="40">
        <f t="shared" si="119"/>
        <v>0</v>
      </c>
      <c r="N308" s="40">
        <f t="shared" si="119"/>
        <v>0</v>
      </c>
      <c r="O308" s="40">
        <f t="shared" si="119"/>
        <v>0</v>
      </c>
      <c r="P308" s="40">
        <f t="shared" si="119"/>
        <v>0</v>
      </c>
      <c r="Q308" s="40">
        <f t="shared" si="119"/>
        <v>0</v>
      </c>
      <c r="R308" s="40">
        <f t="shared" si="119"/>
        <v>0</v>
      </c>
      <c r="S308" s="40">
        <f t="shared" si="119"/>
        <v>0</v>
      </c>
      <c r="T308" s="40">
        <f t="shared" si="119"/>
        <v>0</v>
      </c>
      <c r="U308" s="320"/>
      <c r="V308" s="320"/>
      <c r="W308" s="320"/>
      <c r="X308" s="320"/>
      <c r="Y308" s="320"/>
      <c r="Z308" s="320"/>
      <c r="AA308" s="320"/>
      <c r="AB308" s="320"/>
      <c r="AC308" s="320"/>
      <c r="AD308" s="320"/>
      <c r="AE308" s="320"/>
      <c r="AF308" s="320"/>
      <c r="AG308" s="320"/>
      <c r="AH308" s="320"/>
      <c r="AI308" s="320"/>
      <c r="AJ308" s="320"/>
      <c r="AK308" s="320"/>
      <c r="AL308" s="320"/>
      <c r="AM308" s="320"/>
      <c r="AN308" s="320"/>
      <c r="AO308" s="320"/>
      <c r="AP308" s="320"/>
      <c r="AQ308" s="320"/>
      <c r="AR308" s="320"/>
      <c r="AS308" s="320"/>
      <c r="AT308" s="320"/>
      <c r="AU308" s="320"/>
      <c r="AV308" s="320"/>
      <c r="AW308" s="320"/>
      <c r="AX308" s="320"/>
      <c r="AY308" s="320"/>
      <c r="AZ308" s="320"/>
      <c r="BA308" s="320"/>
      <c r="BB308" s="320"/>
      <c r="BC308" s="320"/>
      <c r="BD308" s="320"/>
      <c r="BE308" s="320"/>
      <c r="BF308" s="320"/>
      <c r="BG308" s="320"/>
      <c r="BH308" s="320"/>
    </row>
    <row r="309" spans="1:60" s="321" customFormat="1">
      <c r="A309" s="325" t="s">
        <v>36</v>
      </c>
      <c r="B309" s="312" t="s">
        <v>265</v>
      </c>
      <c r="C309" s="301">
        <f t="shared" ref="C309:T309" si="120">C209</f>
        <v>0</v>
      </c>
      <c r="D309" s="301">
        <f t="shared" si="120"/>
        <v>0</v>
      </c>
      <c r="E309" s="301">
        <f t="shared" si="120"/>
        <v>0</v>
      </c>
      <c r="F309" s="301">
        <f t="shared" si="120"/>
        <v>0</v>
      </c>
      <c r="G309" s="301">
        <f t="shared" si="120"/>
        <v>0</v>
      </c>
      <c r="H309" s="301">
        <f t="shared" si="120"/>
        <v>0</v>
      </c>
      <c r="I309" s="301">
        <f t="shared" si="120"/>
        <v>0</v>
      </c>
      <c r="J309" s="301">
        <f t="shared" si="120"/>
        <v>0</v>
      </c>
      <c r="K309" s="301">
        <f t="shared" si="120"/>
        <v>0</v>
      </c>
      <c r="L309" s="301">
        <f t="shared" si="120"/>
        <v>0</v>
      </c>
      <c r="M309" s="301">
        <f t="shared" si="120"/>
        <v>0</v>
      </c>
      <c r="N309" s="301">
        <f t="shared" si="120"/>
        <v>0</v>
      </c>
      <c r="O309" s="301">
        <f t="shared" si="120"/>
        <v>0</v>
      </c>
      <c r="P309" s="301">
        <f t="shared" si="120"/>
        <v>0</v>
      </c>
      <c r="Q309" s="301">
        <f t="shared" si="120"/>
        <v>0</v>
      </c>
      <c r="R309" s="301">
        <f t="shared" si="120"/>
        <v>0</v>
      </c>
      <c r="S309" s="301">
        <f t="shared" si="120"/>
        <v>0</v>
      </c>
      <c r="T309" s="301">
        <f t="shared" si="120"/>
        <v>0</v>
      </c>
      <c r="U309" s="320"/>
      <c r="V309" s="320"/>
      <c r="W309" s="320"/>
      <c r="X309" s="320"/>
      <c r="Y309" s="320"/>
      <c r="Z309" s="320"/>
      <c r="AA309" s="320"/>
      <c r="AB309" s="320"/>
      <c r="AC309" s="320"/>
      <c r="AD309" s="320"/>
      <c r="AE309" s="320"/>
      <c r="AF309" s="320"/>
      <c r="AG309" s="320"/>
      <c r="AH309" s="320"/>
      <c r="AI309" s="320"/>
      <c r="AJ309" s="320"/>
      <c r="AK309" s="320"/>
      <c r="AL309" s="320"/>
      <c r="AM309" s="320"/>
      <c r="AN309" s="320"/>
      <c r="AO309" s="320"/>
      <c r="AP309" s="320"/>
      <c r="AQ309" s="320"/>
      <c r="AR309" s="320"/>
      <c r="AS309" s="320"/>
      <c r="AT309" s="320"/>
      <c r="AU309" s="320"/>
      <c r="AV309" s="320"/>
      <c r="AW309" s="320"/>
      <c r="AX309" s="320"/>
      <c r="AY309" s="320"/>
      <c r="AZ309" s="320"/>
      <c r="BA309" s="320"/>
      <c r="BB309" s="320"/>
      <c r="BC309" s="320"/>
      <c r="BD309" s="320"/>
      <c r="BE309" s="320"/>
      <c r="BF309" s="320"/>
      <c r="BG309" s="320"/>
      <c r="BH309" s="320"/>
    </row>
    <row r="310" spans="1:60" s="321" customFormat="1">
      <c r="A310" s="273" t="s">
        <v>64</v>
      </c>
      <c r="B310" s="6" t="s">
        <v>266</v>
      </c>
      <c r="C310" s="40">
        <f>C270+C228</f>
        <v>0</v>
      </c>
      <c r="D310" s="40">
        <f t="shared" ref="D310:T310" si="121">D270+D228</f>
        <v>0</v>
      </c>
      <c r="E310" s="40">
        <f t="shared" si="121"/>
        <v>0</v>
      </c>
      <c r="F310" s="40">
        <f t="shared" si="121"/>
        <v>0</v>
      </c>
      <c r="G310" s="40">
        <f t="shared" si="121"/>
        <v>0</v>
      </c>
      <c r="H310" s="40">
        <f t="shared" si="121"/>
        <v>0</v>
      </c>
      <c r="I310" s="40">
        <f t="shared" si="121"/>
        <v>0</v>
      </c>
      <c r="J310" s="40">
        <f t="shared" si="121"/>
        <v>0</v>
      </c>
      <c r="K310" s="40">
        <f t="shared" si="121"/>
        <v>0</v>
      </c>
      <c r="L310" s="40">
        <f t="shared" si="121"/>
        <v>0</v>
      </c>
      <c r="M310" s="40">
        <f t="shared" si="121"/>
        <v>0</v>
      </c>
      <c r="N310" s="40">
        <f t="shared" si="121"/>
        <v>0</v>
      </c>
      <c r="O310" s="40">
        <f t="shared" si="121"/>
        <v>0</v>
      </c>
      <c r="P310" s="40">
        <f t="shared" si="121"/>
        <v>0</v>
      </c>
      <c r="Q310" s="40">
        <f t="shared" si="121"/>
        <v>0</v>
      </c>
      <c r="R310" s="40">
        <f t="shared" si="121"/>
        <v>0</v>
      </c>
      <c r="S310" s="40">
        <f t="shared" si="121"/>
        <v>0</v>
      </c>
      <c r="T310" s="40">
        <f t="shared" si="121"/>
        <v>0</v>
      </c>
      <c r="U310" s="320"/>
      <c r="V310" s="320"/>
      <c r="W310" s="320"/>
      <c r="X310" s="320"/>
      <c r="Y310" s="320"/>
      <c r="Z310" s="320"/>
      <c r="AA310" s="320"/>
      <c r="AB310" s="320"/>
      <c r="AC310" s="320"/>
      <c r="AD310" s="320"/>
      <c r="AE310" s="320"/>
      <c r="AF310" s="320"/>
      <c r="AG310" s="320"/>
      <c r="AH310" s="320"/>
      <c r="AI310" s="320"/>
      <c r="AJ310" s="320"/>
      <c r="AK310" s="320"/>
      <c r="AL310" s="320"/>
      <c r="AM310" s="320"/>
      <c r="AN310" s="320"/>
      <c r="AO310" s="320"/>
      <c r="AP310" s="320"/>
      <c r="AQ310" s="320"/>
      <c r="AR310" s="320"/>
      <c r="AS310" s="320"/>
      <c r="AT310" s="320"/>
      <c r="AU310" s="320"/>
      <c r="AV310" s="320"/>
      <c r="AW310" s="320"/>
      <c r="AX310" s="320"/>
      <c r="AY310" s="320"/>
      <c r="AZ310" s="320"/>
      <c r="BA310" s="320"/>
      <c r="BB310" s="320"/>
      <c r="BC310" s="320"/>
      <c r="BD310" s="320"/>
      <c r="BE310" s="320"/>
      <c r="BF310" s="320"/>
      <c r="BG310" s="320"/>
      <c r="BH310" s="320"/>
    </row>
    <row r="311" spans="1:60">
      <c r="A311" s="2"/>
      <c r="B311" s="313" t="s">
        <v>267</v>
      </c>
      <c r="C311" s="37">
        <f>C296+C304</f>
        <v>0</v>
      </c>
      <c r="D311" s="37">
        <f t="shared" ref="D311:T311" si="122">D296+D304</f>
        <v>0</v>
      </c>
      <c r="E311" s="37">
        <f t="shared" si="122"/>
        <v>0</v>
      </c>
      <c r="F311" s="37">
        <f t="shared" si="122"/>
        <v>0</v>
      </c>
      <c r="G311" s="37">
        <f t="shared" si="122"/>
        <v>0</v>
      </c>
      <c r="H311" s="37">
        <f t="shared" si="122"/>
        <v>0</v>
      </c>
      <c r="I311" s="37">
        <f t="shared" si="122"/>
        <v>0</v>
      </c>
      <c r="J311" s="37">
        <f t="shared" si="122"/>
        <v>0</v>
      </c>
      <c r="K311" s="37">
        <f t="shared" si="122"/>
        <v>0</v>
      </c>
      <c r="L311" s="37">
        <f t="shared" si="122"/>
        <v>0</v>
      </c>
      <c r="M311" s="37">
        <f t="shared" si="122"/>
        <v>0</v>
      </c>
      <c r="N311" s="37">
        <f t="shared" si="122"/>
        <v>0</v>
      </c>
      <c r="O311" s="37">
        <f t="shared" si="122"/>
        <v>0</v>
      </c>
      <c r="P311" s="37">
        <f t="shared" si="122"/>
        <v>0</v>
      </c>
      <c r="Q311" s="37">
        <f t="shared" si="122"/>
        <v>0</v>
      </c>
      <c r="R311" s="37">
        <f t="shared" si="122"/>
        <v>0</v>
      </c>
      <c r="S311" s="37">
        <f t="shared" si="122"/>
        <v>0</v>
      </c>
      <c r="T311" s="37">
        <f t="shared" si="122"/>
        <v>0</v>
      </c>
    </row>
    <row r="312" spans="1:60">
      <c r="A312" s="15"/>
      <c r="B312" s="59" t="s">
        <v>268</v>
      </c>
      <c r="C312" s="314"/>
      <c r="D312" s="314"/>
      <c r="E312" s="314"/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314"/>
      <c r="Q312" s="314"/>
      <c r="R312" s="314"/>
      <c r="S312" s="314"/>
      <c r="T312" s="314"/>
    </row>
    <row r="313" spans="1:60">
      <c r="A313" s="3" t="s">
        <v>31</v>
      </c>
      <c r="B313" s="10" t="s">
        <v>269</v>
      </c>
      <c r="C313" s="38">
        <f>SUM(C314:C319)</f>
        <v>0</v>
      </c>
      <c r="D313" s="38">
        <f t="shared" ref="D313:T313" si="123">SUM(D314:D319)</f>
        <v>0</v>
      </c>
      <c r="E313" s="38">
        <f t="shared" si="123"/>
        <v>0</v>
      </c>
      <c r="F313" s="38">
        <f t="shared" si="123"/>
        <v>0</v>
      </c>
      <c r="G313" s="38">
        <f t="shared" si="123"/>
        <v>0</v>
      </c>
      <c r="H313" s="38">
        <f t="shared" si="123"/>
        <v>0</v>
      </c>
      <c r="I313" s="38">
        <f t="shared" si="123"/>
        <v>0</v>
      </c>
      <c r="J313" s="38">
        <f t="shared" si="123"/>
        <v>0</v>
      </c>
      <c r="K313" s="38">
        <f t="shared" si="123"/>
        <v>0</v>
      </c>
      <c r="L313" s="38">
        <f t="shared" si="123"/>
        <v>0</v>
      </c>
      <c r="M313" s="38">
        <f t="shared" si="123"/>
        <v>0</v>
      </c>
      <c r="N313" s="38">
        <f t="shared" si="123"/>
        <v>0</v>
      </c>
      <c r="O313" s="38">
        <f t="shared" si="123"/>
        <v>0</v>
      </c>
      <c r="P313" s="38">
        <f t="shared" si="123"/>
        <v>0</v>
      </c>
      <c r="Q313" s="38">
        <f t="shared" si="123"/>
        <v>0</v>
      </c>
      <c r="R313" s="38">
        <f t="shared" si="123"/>
        <v>0</v>
      </c>
      <c r="S313" s="38">
        <f t="shared" si="123"/>
        <v>0</v>
      </c>
      <c r="T313" s="38">
        <f t="shared" si="123"/>
        <v>0</v>
      </c>
    </row>
    <row r="314" spans="1:60" s="321" customFormat="1">
      <c r="A314" s="273" t="s">
        <v>32</v>
      </c>
      <c r="B314" s="6" t="s">
        <v>270</v>
      </c>
      <c r="C314" s="40">
        <f>C274+C232</f>
        <v>0</v>
      </c>
      <c r="D314" s="40">
        <f t="shared" ref="D314:T318" si="124">D274+D232</f>
        <v>0</v>
      </c>
      <c r="E314" s="40">
        <f t="shared" si="124"/>
        <v>0</v>
      </c>
      <c r="F314" s="40">
        <f t="shared" si="124"/>
        <v>0</v>
      </c>
      <c r="G314" s="40">
        <f t="shared" si="124"/>
        <v>0</v>
      </c>
      <c r="H314" s="40">
        <f t="shared" si="124"/>
        <v>0</v>
      </c>
      <c r="I314" s="40">
        <f t="shared" si="124"/>
        <v>0</v>
      </c>
      <c r="J314" s="40">
        <f t="shared" si="124"/>
        <v>0</v>
      </c>
      <c r="K314" s="40">
        <f t="shared" si="124"/>
        <v>0</v>
      </c>
      <c r="L314" s="40">
        <f t="shared" si="124"/>
        <v>0</v>
      </c>
      <c r="M314" s="40">
        <f t="shared" si="124"/>
        <v>0</v>
      </c>
      <c r="N314" s="40">
        <f t="shared" si="124"/>
        <v>0</v>
      </c>
      <c r="O314" s="40">
        <f t="shared" si="124"/>
        <v>0</v>
      </c>
      <c r="P314" s="40">
        <f t="shared" si="124"/>
        <v>0</v>
      </c>
      <c r="Q314" s="40">
        <f t="shared" si="124"/>
        <v>0</v>
      </c>
      <c r="R314" s="40">
        <f t="shared" si="124"/>
        <v>0</v>
      </c>
      <c r="S314" s="40">
        <f t="shared" si="124"/>
        <v>0</v>
      </c>
      <c r="T314" s="40">
        <f t="shared" si="124"/>
        <v>0</v>
      </c>
      <c r="U314" s="320"/>
      <c r="V314" s="320"/>
      <c r="W314" s="320"/>
      <c r="X314" s="320"/>
      <c r="Y314" s="320"/>
      <c r="Z314" s="320"/>
      <c r="AA314" s="320"/>
      <c r="AB314" s="320"/>
      <c r="AC314" s="320"/>
      <c r="AD314" s="320"/>
      <c r="AE314" s="320"/>
      <c r="AF314" s="320"/>
      <c r="AG314" s="320"/>
      <c r="AH314" s="320"/>
      <c r="AI314" s="320"/>
      <c r="AJ314" s="320"/>
      <c r="AK314" s="320"/>
      <c r="AL314" s="320"/>
      <c r="AM314" s="320"/>
      <c r="AN314" s="320"/>
      <c r="AO314" s="320"/>
      <c r="AP314" s="320"/>
      <c r="AQ314" s="320"/>
      <c r="AR314" s="320"/>
      <c r="AS314" s="320"/>
      <c r="AT314" s="320"/>
      <c r="AU314" s="320"/>
      <c r="AV314" s="320"/>
      <c r="AW314" s="320"/>
      <c r="AX314" s="320"/>
      <c r="AY314" s="320"/>
      <c r="AZ314" s="320"/>
      <c r="BA314" s="320"/>
      <c r="BB314" s="320"/>
      <c r="BC314" s="320"/>
      <c r="BD314" s="320"/>
      <c r="BE314" s="320"/>
      <c r="BF314" s="320"/>
      <c r="BG314" s="320"/>
      <c r="BH314" s="320"/>
    </row>
    <row r="315" spans="1:60" s="321" customFormat="1">
      <c r="A315" s="273" t="s">
        <v>37</v>
      </c>
      <c r="B315" s="6" t="s">
        <v>271</v>
      </c>
      <c r="C315" s="40">
        <f>C275+C233</f>
        <v>0</v>
      </c>
      <c r="D315" s="40">
        <f t="shared" si="124"/>
        <v>0</v>
      </c>
      <c r="E315" s="40">
        <f t="shared" si="124"/>
        <v>0</v>
      </c>
      <c r="F315" s="40">
        <f t="shared" si="124"/>
        <v>0</v>
      </c>
      <c r="G315" s="40">
        <f t="shared" si="124"/>
        <v>0</v>
      </c>
      <c r="H315" s="40">
        <f t="shared" si="124"/>
        <v>0</v>
      </c>
      <c r="I315" s="40">
        <f t="shared" si="124"/>
        <v>0</v>
      </c>
      <c r="J315" s="40">
        <f t="shared" si="124"/>
        <v>0</v>
      </c>
      <c r="K315" s="40">
        <f t="shared" si="124"/>
        <v>0</v>
      </c>
      <c r="L315" s="40">
        <f t="shared" si="124"/>
        <v>0</v>
      </c>
      <c r="M315" s="40">
        <f t="shared" si="124"/>
        <v>0</v>
      </c>
      <c r="N315" s="40">
        <f t="shared" si="124"/>
        <v>0</v>
      </c>
      <c r="O315" s="40">
        <f t="shared" si="124"/>
        <v>0</v>
      </c>
      <c r="P315" s="40">
        <f t="shared" si="124"/>
        <v>0</v>
      </c>
      <c r="Q315" s="40">
        <f t="shared" si="124"/>
        <v>0</v>
      </c>
      <c r="R315" s="40">
        <f t="shared" si="124"/>
        <v>0</v>
      </c>
      <c r="S315" s="40">
        <f t="shared" si="124"/>
        <v>0</v>
      </c>
      <c r="T315" s="40">
        <f t="shared" si="124"/>
        <v>0</v>
      </c>
      <c r="U315" s="320"/>
      <c r="V315" s="320"/>
      <c r="W315" s="320"/>
      <c r="X315" s="320"/>
      <c r="Y315" s="320"/>
      <c r="Z315" s="320"/>
      <c r="AA315" s="320"/>
      <c r="AB315" s="320"/>
      <c r="AC315" s="320"/>
      <c r="AD315" s="320"/>
      <c r="AE315" s="320"/>
      <c r="AF315" s="320"/>
      <c r="AG315" s="320"/>
      <c r="AH315" s="320"/>
      <c r="AI315" s="320"/>
      <c r="AJ315" s="320"/>
      <c r="AK315" s="320"/>
      <c r="AL315" s="320"/>
      <c r="AM315" s="320"/>
      <c r="AN315" s="320"/>
      <c r="AO315" s="320"/>
      <c r="AP315" s="320"/>
      <c r="AQ315" s="320"/>
      <c r="AR315" s="320"/>
      <c r="AS315" s="320"/>
      <c r="AT315" s="320"/>
      <c r="AU315" s="320"/>
      <c r="AV315" s="320"/>
      <c r="AW315" s="320"/>
      <c r="AX315" s="320"/>
      <c r="AY315" s="320"/>
      <c r="AZ315" s="320"/>
      <c r="BA315" s="320"/>
      <c r="BB315" s="320"/>
      <c r="BC315" s="320"/>
      <c r="BD315" s="320"/>
      <c r="BE315" s="320"/>
      <c r="BF315" s="320"/>
      <c r="BG315" s="320"/>
      <c r="BH315" s="320"/>
    </row>
    <row r="316" spans="1:60" s="321" customFormat="1">
      <c r="A316" s="273" t="s">
        <v>63</v>
      </c>
      <c r="B316" s="6" t="s">
        <v>272</v>
      </c>
      <c r="C316" s="40">
        <f>C276+C234</f>
        <v>0</v>
      </c>
      <c r="D316" s="40">
        <f t="shared" si="124"/>
        <v>0</v>
      </c>
      <c r="E316" s="40">
        <f t="shared" si="124"/>
        <v>0</v>
      </c>
      <c r="F316" s="40">
        <f t="shared" si="124"/>
        <v>0</v>
      </c>
      <c r="G316" s="40">
        <f t="shared" si="124"/>
        <v>0</v>
      </c>
      <c r="H316" s="40">
        <f t="shared" si="124"/>
        <v>0</v>
      </c>
      <c r="I316" s="40">
        <f t="shared" si="124"/>
        <v>0</v>
      </c>
      <c r="J316" s="40">
        <f t="shared" si="124"/>
        <v>0</v>
      </c>
      <c r="K316" s="40">
        <f t="shared" si="124"/>
        <v>0</v>
      </c>
      <c r="L316" s="40">
        <f t="shared" si="124"/>
        <v>0</v>
      </c>
      <c r="M316" s="40">
        <f t="shared" si="124"/>
        <v>0</v>
      </c>
      <c r="N316" s="40">
        <f t="shared" si="124"/>
        <v>0</v>
      </c>
      <c r="O316" s="40">
        <f t="shared" si="124"/>
        <v>0</v>
      </c>
      <c r="P316" s="40">
        <f t="shared" si="124"/>
        <v>0</v>
      </c>
      <c r="Q316" s="40">
        <f t="shared" si="124"/>
        <v>0</v>
      </c>
      <c r="R316" s="40">
        <f t="shared" si="124"/>
        <v>0</v>
      </c>
      <c r="S316" s="40">
        <f t="shared" si="124"/>
        <v>0</v>
      </c>
      <c r="T316" s="40">
        <f t="shared" si="124"/>
        <v>0</v>
      </c>
      <c r="U316" s="320"/>
      <c r="V316" s="320"/>
      <c r="W316" s="320"/>
      <c r="X316" s="320"/>
      <c r="Y316" s="320"/>
      <c r="Z316" s="320"/>
      <c r="AA316" s="320"/>
      <c r="AB316" s="320"/>
      <c r="AC316" s="320"/>
      <c r="AD316" s="320"/>
      <c r="AE316" s="320"/>
      <c r="AF316" s="320"/>
      <c r="AG316" s="320"/>
      <c r="AH316" s="320"/>
      <c r="AI316" s="320"/>
      <c r="AJ316" s="320"/>
      <c r="AK316" s="320"/>
      <c r="AL316" s="320"/>
      <c r="AM316" s="320"/>
      <c r="AN316" s="320"/>
      <c r="AO316" s="320"/>
      <c r="AP316" s="320"/>
      <c r="AQ316" s="320"/>
      <c r="AR316" s="320"/>
      <c r="AS316" s="320"/>
      <c r="AT316" s="320"/>
      <c r="AU316" s="320"/>
      <c r="AV316" s="320"/>
      <c r="AW316" s="320"/>
      <c r="AX316" s="320"/>
      <c r="AY316" s="320"/>
      <c r="AZ316" s="320"/>
      <c r="BA316" s="320"/>
      <c r="BB316" s="320"/>
      <c r="BC316" s="320"/>
      <c r="BD316" s="320"/>
      <c r="BE316" s="320"/>
      <c r="BF316" s="320"/>
      <c r="BG316" s="320"/>
      <c r="BH316" s="320"/>
    </row>
    <row r="317" spans="1:60" s="321" customFormat="1">
      <c r="A317" s="273" t="s">
        <v>64</v>
      </c>
      <c r="B317" s="6" t="s">
        <v>273</v>
      </c>
      <c r="C317" s="40">
        <f>C277+C235</f>
        <v>0</v>
      </c>
      <c r="D317" s="40">
        <f t="shared" si="124"/>
        <v>0</v>
      </c>
      <c r="E317" s="40">
        <f t="shared" si="124"/>
        <v>0</v>
      </c>
      <c r="F317" s="40">
        <f t="shared" si="124"/>
        <v>0</v>
      </c>
      <c r="G317" s="40">
        <f t="shared" si="124"/>
        <v>0</v>
      </c>
      <c r="H317" s="40">
        <f t="shared" si="124"/>
        <v>0</v>
      </c>
      <c r="I317" s="40">
        <f t="shared" si="124"/>
        <v>0</v>
      </c>
      <c r="J317" s="40">
        <f t="shared" si="124"/>
        <v>0</v>
      </c>
      <c r="K317" s="40">
        <f t="shared" si="124"/>
        <v>0</v>
      </c>
      <c r="L317" s="40">
        <f t="shared" si="124"/>
        <v>0</v>
      </c>
      <c r="M317" s="40">
        <f t="shared" si="124"/>
        <v>0</v>
      </c>
      <c r="N317" s="40">
        <f t="shared" si="124"/>
        <v>0</v>
      </c>
      <c r="O317" s="40">
        <f t="shared" si="124"/>
        <v>0</v>
      </c>
      <c r="P317" s="40">
        <f t="shared" si="124"/>
        <v>0</v>
      </c>
      <c r="Q317" s="40">
        <f t="shared" si="124"/>
        <v>0</v>
      </c>
      <c r="R317" s="40">
        <f t="shared" si="124"/>
        <v>0</v>
      </c>
      <c r="S317" s="40">
        <f t="shared" si="124"/>
        <v>0</v>
      </c>
      <c r="T317" s="40">
        <f t="shared" si="124"/>
        <v>0</v>
      </c>
      <c r="U317" s="320"/>
      <c r="V317" s="320"/>
      <c r="W317" s="320"/>
      <c r="X317" s="320"/>
      <c r="Y317" s="320"/>
      <c r="Z317" s="320"/>
      <c r="AA317" s="320"/>
      <c r="AB317" s="320"/>
      <c r="AC317" s="320"/>
      <c r="AD317" s="320"/>
      <c r="AE317" s="320"/>
      <c r="AF317" s="320"/>
      <c r="AG317" s="320"/>
      <c r="AH317" s="320"/>
      <c r="AI317" s="320"/>
      <c r="AJ317" s="320"/>
      <c r="AK317" s="320"/>
      <c r="AL317" s="320"/>
      <c r="AM317" s="320"/>
      <c r="AN317" s="320"/>
      <c r="AO317" s="320"/>
      <c r="AP317" s="320"/>
      <c r="AQ317" s="320"/>
      <c r="AR317" s="320"/>
      <c r="AS317" s="320"/>
      <c r="AT317" s="320"/>
      <c r="AU317" s="320"/>
      <c r="AV317" s="320"/>
      <c r="AW317" s="320"/>
      <c r="AX317" s="320"/>
      <c r="AY317" s="320"/>
      <c r="AZ317" s="320"/>
      <c r="BA317" s="320"/>
      <c r="BB317" s="320"/>
      <c r="BC317" s="320"/>
      <c r="BD317" s="320"/>
      <c r="BE317" s="320"/>
      <c r="BF317" s="320"/>
      <c r="BG317" s="320"/>
      <c r="BH317" s="320"/>
    </row>
    <row r="318" spans="1:60" s="321" customFormat="1">
      <c r="A318" s="309" t="s">
        <v>65</v>
      </c>
      <c r="B318" s="6" t="s">
        <v>274</v>
      </c>
      <c r="C318" s="40">
        <f>C278+C236</f>
        <v>0</v>
      </c>
      <c r="D318" s="40">
        <f t="shared" si="124"/>
        <v>0</v>
      </c>
      <c r="E318" s="40">
        <f t="shared" si="124"/>
        <v>0</v>
      </c>
      <c r="F318" s="40">
        <f t="shared" si="124"/>
        <v>0</v>
      </c>
      <c r="G318" s="40">
        <f t="shared" si="124"/>
        <v>0</v>
      </c>
      <c r="H318" s="40">
        <f t="shared" si="124"/>
        <v>0</v>
      </c>
      <c r="I318" s="40">
        <f t="shared" si="124"/>
        <v>0</v>
      </c>
      <c r="J318" s="40">
        <f t="shared" si="124"/>
        <v>0</v>
      </c>
      <c r="K318" s="40">
        <f t="shared" si="124"/>
        <v>0</v>
      </c>
      <c r="L318" s="40">
        <f t="shared" si="124"/>
        <v>0</v>
      </c>
      <c r="M318" s="40">
        <f t="shared" si="124"/>
        <v>0</v>
      </c>
      <c r="N318" s="40">
        <f t="shared" si="124"/>
        <v>0</v>
      </c>
      <c r="O318" s="40">
        <f t="shared" si="124"/>
        <v>0</v>
      </c>
      <c r="P318" s="40">
        <f t="shared" si="124"/>
        <v>0</v>
      </c>
      <c r="Q318" s="40">
        <f t="shared" si="124"/>
        <v>0</v>
      </c>
      <c r="R318" s="40">
        <f t="shared" si="124"/>
        <v>0</v>
      </c>
      <c r="S318" s="40">
        <f t="shared" si="124"/>
        <v>0</v>
      </c>
      <c r="T318" s="40">
        <f t="shared" si="124"/>
        <v>0</v>
      </c>
      <c r="U318" s="320"/>
      <c r="V318" s="320"/>
      <c r="W318" s="320"/>
      <c r="X318" s="320"/>
      <c r="Y318" s="320"/>
      <c r="Z318" s="320"/>
      <c r="AA318" s="320"/>
      <c r="AB318" s="320"/>
      <c r="AC318" s="320"/>
      <c r="AD318" s="320"/>
      <c r="AE318" s="320"/>
      <c r="AF318" s="320"/>
      <c r="AG318" s="320"/>
      <c r="AH318" s="320"/>
      <c r="AI318" s="320"/>
      <c r="AJ318" s="320"/>
      <c r="AK318" s="320"/>
      <c r="AL318" s="320"/>
      <c r="AM318" s="320"/>
      <c r="AN318" s="320"/>
      <c r="AO318" s="320"/>
      <c r="AP318" s="320"/>
      <c r="AQ318" s="320"/>
      <c r="AR318" s="320"/>
      <c r="AS318" s="320"/>
      <c r="AT318" s="320"/>
      <c r="AU318" s="320"/>
      <c r="AV318" s="320"/>
      <c r="AW318" s="320"/>
      <c r="AX318" s="320"/>
      <c r="AY318" s="320"/>
      <c r="AZ318" s="320"/>
      <c r="BA318" s="320"/>
      <c r="BB318" s="320"/>
      <c r="BC318" s="320"/>
      <c r="BD318" s="320"/>
      <c r="BE318" s="320"/>
      <c r="BF318" s="320"/>
      <c r="BG318" s="320"/>
      <c r="BH318" s="320"/>
    </row>
    <row r="319" spans="1:60">
      <c r="A319" s="309" t="s">
        <v>275</v>
      </c>
      <c r="B319" s="6" t="s">
        <v>276</v>
      </c>
      <c r="C319" s="40">
        <f>C98</f>
        <v>0</v>
      </c>
      <c r="D319" s="40">
        <f t="shared" ref="D319:T319" si="125">D98</f>
        <v>0</v>
      </c>
      <c r="E319" s="40">
        <f t="shared" si="125"/>
        <v>0</v>
      </c>
      <c r="F319" s="40">
        <f t="shared" si="125"/>
        <v>0</v>
      </c>
      <c r="G319" s="40">
        <f t="shared" si="125"/>
        <v>0</v>
      </c>
      <c r="H319" s="40">
        <f t="shared" si="125"/>
        <v>0</v>
      </c>
      <c r="I319" s="40">
        <f t="shared" si="125"/>
        <v>0</v>
      </c>
      <c r="J319" s="40">
        <f t="shared" si="125"/>
        <v>0</v>
      </c>
      <c r="K319" s="40">
        <f t="shared" si="125"/>
        <v>0</v>
      </c>
      <c r="L319" s="40">
        <f t="shared" si="125"/>
        <v>0</v>
      </c>
      <c r="M319" s="40">
        <f t="shared" si="125"/>
        <v>0</v>
      </c>
      <c r="N319" s="40">
        <f t="shared" si="125"/>
        <v>0</v>
      </c>
      <c r="O319" s="40">
        <f t="shared" si="125"/>
        <v>0</v>
      </c>
      <c r="P319" s="40">
        <f t="shared" si="125"/>
        <v>0</v>
      </c>
      <c r="Q319" s="40">
        <f t="shared" si="125"/>
        <v>0</v>
      </c>
      <c r="R319" s="40">
        <f t="shared" si="125"/>
        <v>0</v>
      </c>
      <c r="S319" s="40">
        <f t="shared" si="125"/>
        <v>0</v>
      </c>
      <c r="T319" s="40">
        <f t="shared" si="125"/>
        <v>0</v>
      </c>
    </row>
    <row r="320" spans="1:60" s="268" customFormat="1">
      <c r="A320" s="315" t="s">
        <v>56</v>
      </c>
      <c r="B320" s="10" t="s">
        <v>277</v>
      </c>
      <c r="C320" s="38">
        <f>C321+C322+C325+C329</f>
        <v>0</v>
      </c>
      <c r="D320" s="38">
        <f t="shared" ref="D320:T320" si="126">D321+D322+D325+D329</f>
        <v>0</v>
      </c>
      <c r="E320" s="38">
        <f t="shared" si="126"/>
        <v>0</v>
      </c>
      <c r="F320" s="38">
        <f t="shared" si="126"/>
        <v>0</v>
      </c>
      <c r="G320" s="38">
        <f t="shared" si="126"/>
        <v>0</v>
      </c>
      <c r="H320" s="38">
        <f t="shared" si="126"/>
        <v>0</v>
      </c>
      <c r="I320" s="38">
        <f t="shared" si="126"/>
        <v>0</v>
      </c>
      <c r="J320" s="38">
        <f t="shared" si="126"/>
        <v>0</v>
      </c>
      <c r="K320" s="38">
        <f t="shared" si="126"/>
        <v>0</v>
      </c>
      <c r="L320" s="38">
        <f t="shared" si="126"/>
        <v>0</v>
      </c>
      <c r="M320" s="38">
        <f t="shared" si="126"/>
        <v>0</v>
      </c>
      <c r="N320" s="38">
        <f t="shared" si="126"/>
        <v>0</v>
      </c>
      <c r="O320" s="38">
        <f t="shared" si="126"/>
        <v>0</v>
      </c>
      <c r="P320" s="38">
        <f t="shared" si="126"/>
        <v>0</v>
      </c>
      <c r="Q320" s="38">
        <f t="shared" si="126"/>
        <v>0</v>
      </c>
      <c r="R320" s="38">
        <f t="shared" si="126"/>
        <v>0</v>
      </c>
      <c r="S320" s="38">
        <f t="shared" si="126"/>
        <v>0</v>
      </c>
      <c r="T320" s="38">
        <f t="shared" si="126"/>
        <v>0</v>
      </c>
      <c r="U320" s="267"/>
      <c r="V320" s="267"/>
      <c r="W320" s="267"/>
      <c r="X320" s="267"/>
      <c r="Y320" s="267"/>
      <c r="Z320" s="267"/>
      <c r="AA320" s="267"/>
      <c r="AB320" s="267"/>
      <c r="AC320" s="267"/>
      <c r="AD320" s="267"/>
      <c r="AE320" s="267"/>
      <c r="AF320" s="267"/>
      <c r="AG320" s="267"/>
      <c r="AH320" s="267"/>
      <c r="AI320" s="267"/>
      <c r="AJ320" s="267"/>
      <c r="AK320" s="267"/>
      <c r="AL320" s="267"/>
      <c r="AM320" s="267"/>
      <c r="AN320" s="267"/>
      <c r="AO320" s="267"/>
      <c r="AP320" s="267"/>
      <c r="AQ320" s="267"/>
      <c r="AR320" s="267"/>
      <c r="AS320" s="267"/>
      <c r="AT320" s="267"/>
      <c r="AU320" s="267"/>
      <c r="AV320" s="267"/>
      <c r="AW320" s="267"/>
      <c r="AX320" s="267"/>
      <c r="AY320" s="267"/>
      <c r="AZ320" s="267"/>
      <c r="BA320" s="267"/>
      <c r="BB320" s="267"/>
      <c r="BC320" s="267"/>
      <c r="BD320" s="267"/>
      <c r="BE320" s="267"/>
      <c r="BF320" s="267"/>
      <c r="BG320" s="267"/>
      <c r="BH320" s="267"/>
    </row>
    <row r="321" spans="1:60" s="321" customFormat="1">
      <c r="A321" s="273" t="s">
        <v>32</v>
      </c>
      <c r="B321" s="6" t="s">
        <v>278</v>
      </c>
      <c r="C321" s="40">
        <f>C281+C239</f>
        <v>0</v>
      </c>
      <c r="D321" s="40">
        <f t="shared" ref="D321:T321" si="127">D281+D239</f>
        <v>0</v>
      </c>
      <c r="E321" s="40">
        <f t="shared" si="127"/>
        <v>0</v>
      </c>
      <c r="F321" s="40">
        <f t="shared" si="127"/>
        <v>0</v>
      </c>
      <c r="G321" s="40">
        <f t="shared" si="127"/>
        <v>0</v>
      </c>
      <c r="H321" s="40">
        <f t="shared" si="127"/>
        <v>0</v>
      </c>
      <c r="I321" s="40">
        <f t="shared" si="127"/>
        <v>0</v>
      </c>
      <c r="J321" s="40">
        <f t="shared" si="127"/>
        <v>0</v>
      </c>
      <c r="K321" s="40">
        <f t="shared" si="127"/>
        <v>0</v>
      </c>
      <c r="L321" s="40">
        <f t="shared" si="127"/>
        <v>0</v>
      </c>
      <c r="M321" s="40">
        <f t="shared" si="127"/>
        <v>0</v>
      </c>
      <c r="N321" s="40">
        <f t="shared" si="127"/>
        <v>0</v>
      </c>
      <c r="O321" s="40">
        <f t="shared" si="127"/>
        <v>0</v>
      </c>
      <c r="P321" s="40">
        <f t="shared" si="127"/>
        <v>0</v>
      </c>
      <c r="Q321" s="40">
        <f t="shared" si="127"/>
        <v>0</v>
      </c>
      <c r="R321" s="40">
        <f t="shared" si="127"/>
        <v>0</v>
      </c>
      <c r="S321" s="40">
        <f t="shared" si="127"/>
        <v>0</v>
      </c>
      <c r="T321" s="40">
        <f t="shared" si="127"/>
        <v>0</v>
      </c>
      <c r="U321" s="320"/>
      <c r="V321" s="320"/>
      <c r="W321" s="320"/>
      <c r="X321" s="320"/>
      <c r="Y321" s="320"/>
      <c r="Z321" s="320"/>
      <c r="AA321" s="320"/>
      <c r="AB321" s="320"/>
      <c r="AC321" s="320"/>
      <c r="AD321" s="320"/>
      <c r="AE321" s="320"/>
      <c r="AF321" s="320"/>
      <c r="AG321" s="320"/>
      <c r="AH321" s="320"/>
      <c r="AI321" s="320"/>
      <c r="AJ321" s="320"/>
      <c r="AK321" s="320"/>
      <c r="AL321" s="320"/>
      <c r="AM321" s="320"/>
      <c r="AN321" s="320"/>
      <c r="AO321" s="320"/>
      <c r="AP321" s="320"/>
      <c r="AQ321" s="320"/>
      <c r="AR321" s="320"/>
      <c r="AS321" s="320"/>
      <c r="AT321" s="320"/>
      <c r="AU321" s="320"/>
      <c r="AV321" s="320"/>
      <c r="AW321" s="320"/>
      <c r="AX321" s="320"/>
      <c r="AY321" s="320"/>
      <c r="AZ321" s="320"/>
      <c r="BA321" s="320"/>
      <c r="BB321" s="320"/>
      <c r="BC321" s="320"/>
      <c r="BD321" s="320"/>
      <c r="BE321" s="320"/>
      <c r="BF321" s="320"/>
      <c r="BG321" s="320"/>
      <c r="BH321" s="320"/>
    </row>
    <row r="322" spans="1:60" s="321" customFormat="1">
      <c r="A322" s="309" t="s">
        <v>37</v>
      </c>
      <c r="B322" s="6" t="s">
        <v>279</v>
      </c>
      <c r="C322" s="40">
        <f>SUM(C323:C324)</f>
        <v>0</v>
      </c>
      <c r="D322" s="40">
        <f t="shared" ref="D322:T322" si="128">SUM(D323:D324)</f>
        <v>0</v>
      </c>
      <c r="E322" s="40">
        <f t="shared" si="128"/>
        <v>0</v>
      </c>
      <c r="F322" s="40">
        <f t="shared" si="128"/>
        <v>0</v>
      </c>
      <c r="G322" s="40">
        <f t="shared" si="128"/>
        <v>0</v>
      </c>
      <c r="H322" s="40">
        <f t="shared" si="128"/>
        <v>0</v>
      </c>
      <c r="I322" s="40">
        <f t="shared" si="128"/>
        <v>0</v>
      </c>
      <c r="J322" s="40">
        <f t="shared" si="128"/>
        <v>0</v>
      </c>
      <c r="K322" s="40">
        <f t="shared" si="128"/>
        <v>0</v>
      </c>
      <c r="L322" s="40">
        <f t="shared" si="128"/>
        <v>0</v>
      </c>
      <c r="M322" s="40">
        <f t="shared" si="128"/>
        <v>0</v>
      </c>
      <c r="N322" s="40">
        <f t="shared" si="128"/>
        <v>0</v>
      </c>
      <c r="O322" s="40">
        <f t="shared" si="128"/>
        <v>0</v>
      </c>
      <c r="P322" s="40">
        <f t="shared" si="128"/>
        <v>0</v>
      </c>
      <c r="Q322" s="40">
        <f t="shared" si="128"/>
        <v>0</v>
      </c>
      <c r="R322" s="40">
        <f t="shared" si="128"/>
        <v>0</v>
      </c>
      <c r="S322" s="40">
        <f t="shared" si="128"/>
        <v>0</v>
      </c>
      <c r="T322" s="40">
        <f t="shared" si="128"/>
        <v>0</v>
      </c>
      <c r="U322" s="320"/>
      <c r="V322" s="320"/>
      <c r="W322" s="320"/>
      <c r="X322" s="320"/>
      <c r="Y322" s="320"/>
      <c r="Z322" s="320"/>
      <c r="AA322" s="320"/>
      <c r="AB322" s="320"/>
      <c r="AC322" s="320"/>
      <c r="AD322" s="320"/>
      <c r="AE322" s="320"/>
      <c r="AF322" s="320"/>
      <c r="AG322" s="320"/>
      <c r="AH322" s="320"/>
      <c r="AI322" s="320"/>
      <c r="AJ322" s="320"/>
      <c r="AK322" s="320"/>
      <c r="AL322" s="320"/>
      <c r="AM322" s="320"/>
      <c r="AN322" s="320"/>
      <c r="AO322" s="320"/>
      <c r="AP322" s="320"/>
      <c r="AQ322" s="320"/>
      <c r="AR322" s="320"/>
      <c r="AS322" s="320"/>
      <c r="AT322" s="320"/>
      <c r="AU322" s="320"/>
      <c r="AV322" s="320"/>
      <c r="AW322" s="320"/>
      <c r="AX322" s="320"/>
      <c r="AY322" s="320"/>
      <c r="AZ322" s="320"/>
      <c r="BA322" s="320"/>
      <c r="BB322" s="320"/>
      <c r="BC322" s="320"/>
      <c r="BD322" s="320"/>
      <c r="BE322" s="320"/>
      <c r="BF322" s="320"/>
      <c r="BG322" s="320"/>
      <c r="BH322" s="320"/>
    </row>
    <row r="323" spans="1:60" s="321" customFormat="1">
      <c r="A323" s="273" t="s">
        <v>33</v>
      </c>
      <c r="B323" s="310" t="s">
        <v>280</v>
      </c>
      <c r="C323" s="40">
        <f>C283+C241</f>
        <v>0</v>
      </c>
      <c r="D323" s="40">
        <f t="shared" ref="D323:T324" si="129">D283+D241</f>
        <v>0</v>
      </c>
      <c r="E323" s="40">
        <f t="shared" si="129"/>
        <v>0</v>
      </c>
      <c r="F323" s="40">
        <f t="shared" si="129"/>
        <v>0</v>
      </c>
      <c r="G323" s="40">
        <f t="shared" si="129"/>
        <v>0</v>
      </c>
      <c r="H323" s="40">
        <f t="shared" si="129"/>
        <v>0</v>
      </c>
      <c r="I323" s="40">
        <f t="shared" si="129"/>
        <v>0</v>
      </c>
      <c r="J323" s="40">
        <f t="shared" si="129"/>
        <v>0</v>
      </c>
      <c r="K323" s="40">
        <f t="shared" si="129"/>
        <v>0</v>
      </c>
      <c r="L323" s="40">
        <f t="shared" si="129"/>
        <v>0</v>
      </c>
      <c r="M323" s="40">
        <f t="shared" si="129"/>
        <v>0</v>
      </c>
      <c r="N323" s="40">
        <f t="shared" si="129"/>
        <v>0</v>
      </c>
      <c r="O323" s="40">
        <f t="shared" si="129"/>
        <v>0</v>
      </c>
      <c r="P323" s="40">
        <f t="shared" si="129"/>
        <v>0</v>
      </c>
      <c r="Q323" s="40">
        <f t="shared" si="129"/>
        <v>0</v>
      </c>
      <c r="R323" s="40">
        <f t="shared" si="129"/>
        <v>0</v>
      </c>
      <c r="S323" s="40">
        <f t="shared" si="129"/>
        <v>0</v>
      </c>
      <c r="T323" s="40">
        <f t="shared" si="129"/>
        <v>0</v>
      </c>
      <c r="U323" s="320"/>
      <c r="V323" s="320"/>
      <c r="W323" s="320"/>
      <c r="X323" s="320"/>
      <c r="Y323" s="320"/>
      <c r="Z323" s="320"/>
      <c r="AA323" s="320"/>
      <c r="AB323" s="320"/>
      <c r="AC323" s="320"/>
      <c r="AD323" s="320"/>
      <c r="AE323" s="320"/>
      <c r="AF323" s="320"/>
      <c r="AG323" s="320"/>
      <c r="AH323" s="320"/>
      <c r="AI323" s="320"/>
      <c r="AJ323" s="320"/>
      <c r="AK323" s="320"/>
      <c r="AL323" s="320"/>
      <c r="AM323" s="320"/>
      <c r="AN323" s="320"/>
      <c r="AO323" s="320"/>
      <c r="AP323" s="320"/>
      <c r="AQ323" s="320"/>
      <c r="AR323" s="320"/>
      <c r="AS323" s="320"/>
      <c r="AT323" s="320"/>
      <c r="AU323" s="320"/>
      <c r="AV323" s="320"/>
      <c r="AW323" s="320"/>
      <c r="AX323" s="320"/>
      <c r="AY323" s="320"/>
      <c r="AZ323" s="320"/>
      <c r="BA323" s="320"/>
      <c r="BB323" s="320"/>
      <c r="BC323" s="320"/>
      <c r="BD323" s="320"/>
      <c r="BE323" s="320"/>
      <c r="BF323" s="320"/>
      <c r="BG323" s="320"/>
      <c r="BH323" s="320"/>
    </row>
    <row r="324" spans="1:60" s="321" customFormat="1">
      <c r="A324" s="273" t="s">
        <v>36</v>
      </c>
      <c r="B324" s="310" t="s">
        <v>281</v>
      </c>
      <c r="C324" s="40">
        <f>C284+C242</f>
        <v>0</v>
      </c>
      <c r="D324" s="40">
        <f t="shared" si="129"/>
        <v>0</v>
      </c>
      <c r="E324" s="40">
        <f t="shared" si="129"/>
        <v>0</v>
      </c>
      <c r="F324" s="40">
        <f t="shared" si="129"/>
        <v>0</v>
      </c>
      <c r="G324" s="40">
        <f t="shared" si="129"/>
        <v>0</v>
      </c>
      <c r="H324" s="40">
        <f t="shared" si="129"/>
        <v>0</v>
      </c>
      <c r="I324" s="40">
        <f t="shared" si="129"/>
        <v>0</v>
      </c>
      <c r="J324" s="40">
        <f t="shared" si="129"/>
        <v>0</v>
      </c>
      <c r="K324" s="40">
        <f t="shared" si="129"/>
        <v>0</v>
      </c>
      <c r="L324" s="40">
        <f t="shared" si="129"/>
        <v>0</v>
      </c>
      <c r="M324" s="40">
        <f t="shared" si="129"/>
        <v>0</v>
      </c>
      <c r="N324" s="40">
        <f t="shared" si="129"/>
        <v>0</v>
      </c>
      <c r="O324" s="40">
        <f t="shared" si="129"/>
        <v>0</v>
      </c>
      <c r="P324" s="40">
        <f t="shared" si="129"/>
        <v>0</v>
      </c>
      <c r="Q324" s="40">
        <f t="shared" si="129"/>
        <v>0</v>
      </c>
      <c r="R324" s="40">
        <f t="shared" si="129"/>
        <v>0</v>
      </c>
      <c r="S324" s="40">
        <f t="shared" si="129"/>
        <v>0</v>
      </c>
      <c r="T324" s="40">
        <f t="shared" si="129"/>
        <v>0</v>
      </c>
      <c r="U324" s="320"/>
      <c r="V324" s="320"/>
      <c r="W324" s="320"/>
      <c r="X324" s="320"/>
      <c r="Y324" s="320"/>
      <c r="Z324" s="320"/>
      <c r="AA324" s="320"/>
      <c r="AB324" s="320"/>
      <c r="AC324" s="320"/>
      <c r="AD324" s="320"/>
      <c r="AE324" s="320"/>
      <c r="AF324" s="320"/>
      <c r="AG324" s="320"/>
      <c r="AH324" s="320"/>
      <c r="AI324" s="320"/>
      <c r="AJ324" s="320"/>
      <c r="AK324" s="320"/>
      <c r="AL324" s="320"/>
      <c r="AM324" s="320"/>
      <c r="AN324" s="320"/>
      <c r="AO324" s="320"/>
      <c r="AP324" s="320"/>
      <c r="AQ324" s="320"/>
      <c r="AR324" s="320"/>
      <c r="AS324" s="320"/>
      <c r="AT324" s="320"/>
      <c r="AU324" s="320"/>
      <c r="AV324" s="320"/>
      <c r="AW324" s="320"/>
      <c r="AX324" s="320"/>
      <c r="AY324" s="320"/>
      <c r="AZ324" s="320"/>
      <c r="BA324" s="320"/>
      <c r="BB324" s="320"/>
      <c r="BC324" s="320"/>
      <c r="BD324" s="320"/>
      <c r="BE324" s="320"/>
      <c r="BF324" s="320"/>
      <c r="BG324" s="320"/>
      <c r="BH324" s="320"/>
    </row>
    <row r="325" spans="1:60" s="321" customFormat="1">
      <c r="A325" s="309" t="s">
        <v>63</v>
      </c>
      <c r="B325" s="6" t="s">
        <v>282</v>
      </c>
      <c r="C325" s="40">
        <f>SUM(C326:C328)</f>
        <v>0</v>
      </c>
      <c r="D325" s="40">
        <f t="shared" ref="D325:T325" si="130">SUM(D326:D328)</f>
        <v>0</v>
      </c>
      <c r="E325" s="40">
        <f t="shared" si="130"/>
        <v>0</v>
      </c>
      <c r="F325" s="40">
        <f t="shared" si="130"/>
        <v>0</v>
      </c>
      <c r="G325" s="40">
        <f t="shared" si="130"/>
        <v>0</v>
      </c>
      <c r="H325" s="40">
        <f t="shared" si="130"/>
        <v>0</v>
      </c>
      <c r="I325" s="40">
        <f t="shared" si="130"/>
        <v>0</v>
      </c>
      <c r="J325" s="40">
        <f t="shared" si="130"/>
        <v>0</v>
      </c>
      <c r="K325" s="40">
        <f t="shared" si="130"/>
        <v>0</v>
      </c>
      <c r="L325" s="40">
        <f t="shared" si="130"/>
        <v>0</v>
      </c>
      <c r="M325" s="40">
        <f t="shared" si="130"/>
        <v>0</v>
      </c>
      <c r="N325" s="40">
        <f t="shared" si="130"/>
        <v>0</v>
      </c>
      <c r="O325" s="40">
        <f t="shared" si="130"/>
        <v>0</v>
      </c>
      <c r="P325" s="40">
        <f t="shared" si="130"/>
        <v>0</v>
      </c>
      <c r="Q325" s="40">
        <f t="shared" si="130"/>
        <v>0</v>
      </c>
      <c r="R325" s="40">
        <f t="shared" si="130"/>
        <v>0</v>
      </c>
      <c r="S325" s="40">
        <f t="shared" si="130"/>
        <v>0</v>
      </c>
      <c r="T325" s="40">
        <f t="shared" si="130"/>
        <v>0</v>
      </c>
      <c r="U325" s="320"/>
      <c r="V325" s="320"/>
      <c r="W325" s="320"/>
      <c r="X325" s="320"/>
      <c r="Y325" s="320"/>
      <c r="Z325" s="320"/>
      <c r="AA325" s="320"/>
      <c r="AB325" s="320"/>
      <c r="AC325" s="320"/>
      <c r="AD325" s="320"/>
      <c r="AE325" s="320"/>
      <c r="AF325" s="320"/>
      <c r="AG325" s="320"/>
      <c r="AH325" s="320"/>
      <c r="AI325" s="320"/>
      <c r="AJ325" s="320"/>
      <c r="AK325" s="320"/>
      <c r="AL325" s="320"/>
      <c r="AM325" s="320"/>
      <c r="AN325" s="320"/>
      <c r="AO325" s="320"/>
      <c r="AP325" s="320"/>
      <c r="AQ325" s="320"/>
      <c r="AR325" s="320"/>
      <c r="AS325" s="320"/>
      <c r="AT325" s="320"/>
      <c r="AU325" s="320"/>
      <c r="AV325" s="320"/>
      <c r="AW325" s="320"/>
      <c r="AX325" s="320"/>
      <c r="AY325" s="320"/>
      <c r="AZ325" s="320"/>
      <c r="BA325" s="320"/>
      <c r="BB325" s="320"/>
      <c r="BC325" s="320"/>
      <c r="BD325" s="320"/>
      <c r="BE325" s="320"/>
      <c r="BF325" s="320"/>
      <c r="BG325" s="320"/>
      <c r="BH325" s="320"/>
    </row>
    <row r="326" spans="1:60" s="321" customFormat="1">
      <c r="A326" s="273" t="s">
        <v>33</v>
      </c>
      <c r="B326" s="310" t="s">
        <v>283</v>
      </c>
      <c r="C326" s="40">
        <f>C286+C244</f>
        <v>0</v>
      </c>
      <c r="D326" s="40">
        <f t="shared" ref="D326:T329" si="131">D286+D244</f>
        <v>0</v>
      </c>
      <c r="E326" s="40">
        <f t="shared" si="131"/>
        <v>0</v>
      </c>
      <c r="F326" s="40">
        <f t="shared" si="131"/>
        <v>0</v>
      </c>
      <c r="G326" s="40">
        <f t="shared" si="131"/>
        <v>0</v>
      </c>
      <c r="H326" s="40">
        <f t="shared" si="131"/>
        <v>0</v>
      </c>
      <c r="I326" s="40">
        <f t="shared" si="131"/>
        <v>0</v>
      </c>
      <c r="J326" s="40">
        <f t="shared" si="131"/>
        <v>0</v>
      </c>
      <c r="K326" s="40">
        <f t="shared" si="131"/>
        <v>0</v>
      </c>
      <c r="L326" s="40">
        <f t="shared" si="131"/>
        <v>0</v>
      </c>
      <c r="M326" s="40">
        <f t="shared" si="131"/>
        <v>0</v>
      </c>
      <c r="N326" s="40">
        <f t="shared" si="131"/>
        <v>0</v>
      </c>
      <c r="O326" s="40">
        <f t="shared" si="131"/>
        <v>0</v>
      </c>
      <c r="P326" s="40">
        <f t="shared" si="131"/>
        <v>0</v>
      </c>
      <c r="Q326" s="40">
        <f t="shared" si="131"/>
        <v>0</v>
      </c>
      <c r="R326" s="40">
        <f t="shared" si="131"/>
        <v>0</v>
      </c>
      <c r="S326" s="40">
        <f t="shared" si="131"/>
        <v>0</v>
      </c>
      <c r="T326" s="40">
        <f t="shared" si="131"/>
        <v>0</v>
      </c>
      <c r="U326" s="320"/>
      <c r="V326" s="320"/>
      <c r="W326" s="320"/>
      <c r="X326" s="320"/>
      <c r="Y326" s="320"/>
      <c r="Z326" s="320"/>
      <c r="AA326" s="320"/>
      <c r="AB326" s="320"/>
      <c r="AC326" s="320"/>
      <c r="AD326" s="320"/>
      <c r="AE326" s="320"/>
      <c r="AF326" s="320"/>
      <c r="AG326" s="320"/>
      <c r="AH326" s="320"/>
      <c r="AI326" s="320"/>
      <c r="AJ326" s="320"/>
      <c r="AK326" s="320"/>
      <c r="AL326" s="320"/>
      <c r="AM326" s="320"/>
      <c r="AN326" s="320"/>
      <c r="AO326" s="320"/>
      <c r="AP326" s="320"/>
      <c r="AQ326" s="320"/>
      <c r="AR326" s="320"/>
      <c r="AS326" s="320"/>
      <c r="AT326" s="320"/>
      <c r="AU326" s="320"/>
      <c r="AV326" s="320"/>
      <c r="AW326" s="320"/>
      <c r="AX326" s="320"/>
      <c r="AY326" s="320"/>
      <c r="AZ326" s="320"/>
      <c r="BA326" s="320"/>
      <c r="BB326" s="320"/>
      <c r="BC326" s="320"/>
      <c r="BD326" s="320"/>
      <c r="BE326" s="320"/>
      <c r="BF326" s="320"/>
      <c r="BG326" s="320"/>
      <c r="BH326" s="320"/>
    </row>
    <row r="327" spans="1:60" s="321" customFormat="1">
      <c r="A327" s="273" t="s">
        <v>36</v>
      </c>
      <c r="B327" s="310" t="s">
        <v>280</v>
      </c>
      <c r="C327" s="40">
        <f>C287+C245</f>
        <v>0</v>
      </c>
      <c r="D327" s="40">
        <f t="shared" si="131"/>
        <v>0</v>
      </c>
      <c r="E327" s="40">
        <f t="shared" si="131"/>
        <v>0</v>
      </c>
      <c r="F327" s="40">
        <f t="shared" si="131"/>
        <v>0</v>
      </c>
      <c r="G327" s="40">
        <f t="shared" si="131"/>
        <v>0</v>
      </c>
      <c r="H327" s="40">
        <f t="shared" si="131"/>
        <v>0</v>
      </c>
      <c r="I327" s="40">
        <f t="shared" si="131"/>
        <v>0</v>
      </c>
      <c r="J327" s="40">
        <f t="shared" si="131"/>
        <v>0</v>
      </c>
      <c r="K327" s="40">
        <f t="shared" si="131"/>
        <v>0</v>
      </c>
      <c r="L327" s="40">
        <f t="shared" si="131"/>
        <v>0</v>
      </c>
      <c r="M327" s="40">
        <f t="shared" si="131"/>
        <v>0</v>
      </c>
      <c r="N327" s="40">
        <f t="shared" si="131"/>
        <v>0</v>
      </c>
      <c r="O327" s="40">
        <f t="shared" si="131"/>
        <v>0</v>
      </c>
      <c r="P327" s="40">
        <f t="shared" si="131"/>
        <v>0</v>
      </c>
      <c r="Q327" s="40">
        <f t="shared" si="131"/>
        <v>0</v>
      </c>
      <c r="R327" s="40">
        <f t="shared" si="131"/>
        <v>0</v>
      </c>
      <c r="S327" s="40">
        <f t="shared" si="131"/>
        <v>0</v>
      </c>
      <c r="T327" s="40">
        <f t="shared" si="131"/>
        <v>0</v>
      </c>
      <c r="U327" s="320"/>
      <c r="V327" s="320"/>
      <c r="W327" s="320"/>
      <c r="X327" s="320"/>
      <c r="Y327" s="320"/>
      <c r="Z327" s="320"/>
      <c r="AA327" s="320"/>
      <c r="AB327" s="320"/>
      <c r="AC327" s="320"/>
      <c r="AD327" s="320"/>
      <c r="AE327" s="320"/>
      <c r="AF327" s="320"/>
      <c r="AG327" s="320"/>
      <c r="AH327" s="320"/>
      <c r="AI327" s="320"/>
      <c r="AJ327" s="320"/>
      <c r="AK327" s="320"/>
      <c r="AL327" s="320"/>
      <c r="AM327" s="320"/>
      <c r="AN327" s="320"/>
      <c r="AO327" s="320"/>
      <c r="AP327" s="320"/>
      <c r="AQ327" s="320"/>
      <c r="AR327" s="320"/>
      <c r="AS327" s="320"/>
      <c r="AT327" s="320"/>
      <c r="AU327" s="320"/>
      <c r="AV327" s="320"/>
      <c r="AW327" s="320"/>
      <c r="AX327" s="320"/>
      <c r="AY327" s="320"/>
      <c r="AZ327" s="320"/>
      <c r="BA327" s="320"/>
      <c r="BB327" s="320"/>
      <c r="BC327" s="320"/>
      <c r="BD327" s="320"/>
      <c r="BE327" s="320"/>
      <c r="BF327" s="320"/>
      <c r="BG327" s="320"/>
      <c r="BH327" s="320"/>
    </row>
    <row r="328" spans="1:60" s="321" customFormat="1">
      <c r="A328" s="273" t="s">
        <v>50</v>
      </c>
      <c r="B328" s="310" t="s">
        <v>284</v>
      </c>
      <c r="C328" s="40">
        <f>C288+C246</f>
        <v>0</v>
      </c>
      <c r="D328" s="40">
        <f t="shared" si="131"/>
        <v>0</v>
      </c>
      <c r="E328" s="40">
        <f t="shared" si="131"/>
        <v>0</v>
      </c>
      <c r="F328" s="40">
        <f t="shared" si="131"/>
        <v>0</v>
      </c>
      <c r="G328" s="40">
        <f t="shared" si="131"/>
        <v>0</v>
      </c>
      <c r="H328" s="40">
        <f t="shared" si="131"/>
        <v>0</v>
      </c>
      <c r="I328" s="40">
        <f t="shared" si="131"/>
        <v>0</v>
      </c>
      <c r="J328" s="40">
        <f t="shared" si="131"/>
        <v>0</v>
      </c>
      <c r="K328" s="40">
        <f t="shared" si="131"/>
        <v>0</v>
      </c>
      <c r="L328" s="40">
        <f t="shared" si="131"/>
        <v>0</v>
      </c>
      <c r="M328" s="40">
        <f t="shared" si="131"/>
        <v>0</v>
      </c>
      <c r="N328" s="40">
        <f t="shared" si="131"/>
        <v>0</v>
      </c>
      <c r="O328" s="40">
        <f t="shared" si="131"/>
        <v>0</v>
      </c>
      <c r="P328" s="40">
        <f t="shared" si="131"/>
        <v>0</v>
      </c>
      <c r="Q328" s="40">
        <f t="shared" si="131"/>
        <v>0</v>
      </c>
      <c r="R328" s="40">
        <f t="shared" si="131"/>
        <v>0</v>
      </c>
      <c r="S328" s="40">
        <f t="shared" si="131"/>
        <v>0</v>
      </c>
      <c r="T328" s="40">
        <f t="shared" si="131"/>
        <v>0</v>
      </c>
      <c r="U328" s="320"/>
      <c r="V328" s="320"/>
      <c r="W328" s="320"/>
      <c r="X328" s="320"/>
      <c r="Y328" s="320"/>
      <c r="Z328" s="320"/>
      <c r="AA328" s="320"/>
      <c r="AB328" s="320"/>
      <c r="AC328" s="320"/>
      <c r="AD328" s="320"/>
      <c r="AE328" s="320"/>
      <c r="AF328" s="320"/>
      <c r="AG328" s="320"/>
      <c r="AH328" s="320"/>
      <c r="AI328" s="320"/>
      <c r="AJ328" s="320"/>
      <c r="AK328" s="320"/>
      <c r="AL328" s="320"/>
      <c r="AM328" s="320"/>
      <c r="AN328" s="320"/>
      <c r="AO328" s="320"/>
      <c r="AP328" s="320"/>
      <c r="AQ328" s="320"/>
      <c r="AR328" s="320"/>
      <c r="AS328" s="320"/>
      <c r="AT328" s="320"/>
      <c r="AU328" s="320"/>
      <c r="AV328" s="320"/>
      <c r="AW328" s="320"/>
      <c r="AX328" s="320"/>
      <c r="AY328" s="320"/>
      <c r="AZ328" s="320"/>
      <c r="BA328" s="320"/>
      <c r="BB328" s="320"/>
      <c r="BC328" s="320"/>
      <c r="BD328" s="320"/>
      <c r="BE328" s="320"/>
      <c r="BF328" s="320"/>
      <c r="BG328" s="320"/>
      <c r="BH328" s="320"/>
    </row>
    <row r="329" spans="1:60" s="321" customFormat="1" ht="12.75" customHeight="1">
      <c r="A329" s="273" t="s">
        <v>64</v>
      </c>
      <c r="B329" s="6" t="s">
        <v>285</v>
      </c>
      <c r="C329" s="40">
        <f>C289+C247</f>
        <v>0</v>
      </c>
      <c r="D329" s="40">
        <f t="shared" si="131"/>
        <v>0</v>
      </c>
      <c r="E329" s="40">
        <f t="shared" si="131"/>
        <v>0</v>
      </c>
      <c r="F329" s="40">
        <f t="shared" si="131"/>
        <v>0</v>
      </c>
      <c r="G329" s="40">
        <f t="shared" si="131"/>
        <v>0</v>
      </c>
      <c r="H329" s="40">
        <f t="shared" si="131"/>
        <v>0</v>
      </c>
      <c r="I329" s="40">
        <f t="shared" si="131"/>
        <v>0</v>
      </c>
      <c r="J329" s="40">
        <f t="shared" si="131"/>
        <v>0</v>
      </c>
      <c r="K329" s="40">
        <f t="shared" si="131"/>
        <v>0</v>
      </c>
      <c r="L329" s="40">
        <f t="shared" si="131"/>
        <v>0</v>
      </c>
      <c r="M329" s="40">
        <f t="shared" si="131"/>
        <v>0</v>
      </c>
      <c r="N329" s="40">
        <f t="shared" si="131"/>
        <v>0</v>
      </c>
      <c r="O329" s="40">
        <f t="shared" si="131"/>
        <v>0</v>
      </c>
      <c r="P329" s="40">
        <f t="shared" si="131"/>
        <v>0</v>
      </c>
      <c r="Q329" s="40">
        <f t="shared" si="131"/>
        <v>0</v>
      </c>
      <c r="R329" s="40">
        <f t="shared" si="131"/>
        <v>0</v>
      </c>
      <c r="S329" s="40">
        <f t="shared" si="131"/>
        <v>0</v>
      </c>
      <c r="T329" s="40">
        <f t="shared" si="131"/>
        <v>0</v>
      </c>
      <c r="U329" s="320"/>
      <c r="V329" s="320"/>
      <c r="W329" s="320"/>
      <c r="X329" s="320"/>
      <c r="Y329" s="320"/>
      <c r="Z329" s="320"/>
      <c r="AA329" s="320"/>
      <c r="AB329" s="320"/>
      <c r="AC329" s="320"/>
      <c r="AD329" s="320"/>
      <c r="AE329" s="320"/>
      <c r="AF329" s="320"/>
      <c r="AG329" s="320"/>
      <c r="AH329" s="320"/>
      <c r="AI329" s="320"/>
      <c r="AJ329" s="320"/>
      <c r="AK329" s="320"/>
      <c r="AL329" s="320"/>
      <c r="AM329" s="320"/>
      <c r="AN329" s="320"/>
      <c r="AO329" s="320"/>
      <c r="AP329" s="320"/>
      <c r="AQ329" s="320"/>
      <c r="AR329" s="320"/>
      <c r="AS329" s="320"/>
      <c r="AT329" s="320"/>
      <c r="AU329" s="320"/>
      <c r="AV329" s="320"/>
      <c r="AW329" s="320"/>
      <c r="AX329" s="320"/>
      <c r="AY329" s="320"/>
      <c r="AZ329" s="320"/>
      <c r="BA329" s="320"/>
      <c r="BB329" s="320"/>
      <c r="BC329" s="320"/>
      <c r="BD329" s="320"/>
      <c r="BE329" s="320"/>
      <c r="BF329" s="320"/>
      <c r="BG329" s="320"/>
      <c r="BH329" s="320"/>
    </row>
    <row r="330" spans="1:60">
      <c r="A330" s="326"/>
      <c r="B330" s="313" t="s">
        <v>288</v>
      </c>
      <c r="C330" s="37">
        <f>C313+C320</f>
        <v>0</v>
      </c>
      <c r="D330" s="37">
        <f t="shared" ref="D330:T330" si="132">D313+D320</f>
        <v>0</v>
      </c>
      <c r="E330" s="37">
        <f t="shared" si="132"/>
        <v>0</v>
      </c>
      <c r="F330" s="37">
        <f t="shared" si="132"/>
        <v>0</v>
      </c>
      <c r="G330" s="37">
        <f t="shared" si="132"/>
        <v>0</v>
      </c>
      <c r="H330" s="37">
        <f t="shared" si="132"/>
        <v>0</v>
      </c>
      <c r="I330" s="37">
        <f t="shared" si="132"/>
        <v>0</v>
      </c>
      <c r="J330" s="37">
        <f t="shared" si="132"/>
        <v>0</v>
      </c>
      <c r="K330" s="37">
        <f t="shared" si="132"/>
        <v>0</v>
      </c>
      <c r="L330" s="37">
        <f t="shared" si="132"/>
        <v>0</v>
      </c>
      <c r="M330" s="37">
        <f t="shared" si="132"/>
        <v>0</v>
      </c>
      <c r="N330" s="37">
        <f t="shared" si="132"/>
        <v>0</v>
      </c>
      <c r="O330" s="37">
        <f t="shared" si="132"/>
        <v>0</v>
      </c>
      <c r="P330" s="37">
        <f t="shared" si="132"/>
        <v>0</v>
      </c>
      <c r="Q330" s="37">
        <f t="shared" si="132"/>
        <v>0</v>
      </c>
      <c r="R330" s="37">
        <f t="shared" si="132"/>
        <v>0</v>
      </c>
      <c r="S330" s="37">
        <f t="shared" si="132"/>
        <v>0</v>
      </c>
      <c r="T330" s="37">
        <f t="shared" si="132"/>
        <v>0</v>
      </c>
    </row>
    <row r="331" spans="1:60" s="8" customFormat="1" ht="13.5" customHeight="1">
      <c r="A331" s="327"/>
      <c r="B331" s="328" t="s">
        <v>289</v>
      </c>
      <c r="C331" s="324">
        <f>C311-C330</f>
        <v>0</v>
      </c>
      <c r="D331" s="324">
        <f t="shared" ref="D331:T331" si="133">D311-D330</f>
        <v>0</v>
      </c>
      <c r="E331" s="324">
        <f t="shared" si="133"/>
        <v>0</v>
      </c>
      <c r="F331" s="324">
        <f t="shared" si="133"/>
        <v>0</v>
      </c>
      <c r="G331" s="324">
        <f t="shared" si="133"/>
        <v>0</v>
      </c>
      <c r="H331" s="324">
        <f t="shared" si="133"/>
        <v>0</v>
      </c>
      <c r="I331" s="324">
        <f t="shared" si="133"/>
        <v>0</v>
      </c>
      <c r="J331" s="324">
        <f t="shared" si="133"/>
        <v>0</v>
      </c>
      <c r="K331" s="324">
        <f t="shared" si="133"/>
        <v>0</v>
      </c>
      <c r="L331" s="324">
        <f t="shared" si="133"/>
        <v>0</v>
      </c>
      <c r="M331" s="324">
        <f t="shared" si="133"/>
        <v>0</v>
      </c>
      <c r="N331" s="324">
        <f t="shared" si="133"/>
        <v>0</v>
      </c>
      <c r="O331" s="324">
        <f t="shared" si="133"/>
        <v>0</v>
      </c>
      <c r="P331" s="324">
        <f t="shared" si="133"/>
        <v>0</v>
      </c>
      <c r="Q331" s="324">
        <f t="shared" si="133"/>
        <v>0</v>
      </c>
      <c r="R331" s="324">
        <f t="shared" si="133"/>
        <v>0</v>
      </c>
      <c r="S331" s="324">
        <f t="shared" si="133"/>
        <v>0</v>
      </c>
      <c r="T331" s="324">
        <f t="shared" si="133"/>
        <v>0</v>
      </c>
      <c r="U331" s="283"/>
      <c r="V331" s="283"/>
      <c r="W331" s="283"/>
      <c r="X331" s="283"/>
      <c r="Y331" s="283"/>
      <c r="Z331" s="283"/>
      <c r="AA331" s="283"/>
      <c r="AB331" s="283"/>
      <c r="AC331" s="283"/>
      <c r="AD331" s="283"/>
      <c r="AE331" s="283"/>
      <c r="AF331" s="283"/>
      <c r="AG331" s="283"/>
      <c r="AH331" s="283"/>
      <c r="AI331" s="283"/>
      <c r="AJ331" s="283"/>
      <c r="AK331" s="283"/>
      <c r="AL331" s="283"/>
      <c r="AM331" s="283"/>
      <c r="AN331" s="283"/>
      <c r="AO331" s="283"/>
      <c r="AP331" s="283"/>
      <c r="AQ331" s="283"/>
      <c r="AR331" s="283"/>
      <c r="AS331" s="283"/>
      <c r="AT331" s="283"/>
      <c r="AU331" s="283"/>
      <c r="AV331" s="283"/>
      <c r="AW331" s="283"/>
      <c r="AX331" s="283"/>
      <c r="AY331" s="283"/>
      <c r="AZ331" s="283"/>
      <c r="BA331" s="283"/>
      <c r="BB331" s="283"/>
      <c r="BC331" s="283"/>
      <c r="BD331" s="283"/>
      <c r="BE331" s="283"/>
      <c r="BF331" s="283"/>
      <c r="BG331" s="283"/>
      <c r="BH331" s="283"/>
    </row>
  </sheetData>
  <customSheetViews>
    <customSheetView guid="{BD8A273F-EBDA-4BF5-9FEF-0F811D076781}" scale="90" showPageBreaks="1">
      <selection activeCell="C148" sqref="C148"/>
      <rowBreaks count="4" manualBreakCount="4">
        <brk id="65" max="16383" man="1"/>
        <brk id="173" max="16383" man="1"/>
        <brk id="229" max="16383" man="1"/>
        <brk id="292" max="16383" man="1"/>
      </rowBreaks>
      <pageMargins left="0.39370078740157483" right="0.35433070866141736" top="0.43307086614173229" bottom="0.35433070866141736" header="0.23622047244094491" footer="0.23622047244094491"/>
      <pageSetup paperSize="9" scale="64" orientation="landscape" r:id="rId1"/>
      <headerFooter>
        <oddHeader>&amp;C&amp;"Arial,Pogrubiony"&amp;14Plan finansowy</oddHeader>
        <oddFooter>&amp;C&amp;8Strona &amp;P z &amp;N&amp;R&amp;8&amp;A</oddFooter>
      </headerFooter>
    </customSheetView>
    <customSheetView guid="{7459C945-4CDE-4B11-9340-999C59B3DCDD}" scale="90" showPageBreaks="1" topLeftCell="A187">
      <selection activeCell="C148" sqref="C148"/>
      <rowBreaks count="4" manualBreakCount="4">
        <brk id="65" max="16383" man="1"/>
        <brk id="173" max="16383" man="1"/>
        <brk id="229" max="16383" man="1"/>
        <brk id="292" max="16383" man="1"/>
      </rowBreaks>
      <pageMargins left="0.39370078740157483" right="0.35433070866141736" top="0.43307086614173229" bottom="0.35433070866141736" header="0.23622047244094491" footer="0.23622047244094491"/>
      <pageSetup paperSize="9" scale="64" orientation="landscape" r:id="rId2"/>
      <headerFooter>
        <oddHeader>&amp;C&amp;"Arial,Pogrubiony"&amp;14Plan finansowy</oddHeader>
        <oddFooter>&amp;C&amp;8Strona &amp;P z &amp;N&amp;R&amp;8&amp;A</oddFooter>
      </headerFooter>
    </customSheetView>
    <customSheetView guid="{19015944-8DC3-4198-B28B-DDAFEE7C00D9}" scale="90" showPageBreaks="1" topLeftCell="A187">
      <selection activeCell="C148" sqref="C148"/>
      <rowBreaks count="4" manualBreakCount="4">
        <brk id="65" max="16383" man="1"/>
        <brk id="173" max="16383" man="1"/>
        <brk id="229" max="16383" man="1"/>
        <brk id="292" max="16383" man="1"/>
      </rowBreaks>
      <pageMargins left="0.39370078740157483" right="0.35433070866141736" top="0.43307086614173229" bottom="0.35433070866141736" header="0.23622047244094491" footer="0.23622047244094491"/>
      <pageSetup paperSize="9" scale="64" orientation="landscape" verticalDpi="0" r:id="rId3"/>
      <headerFooter>
        <oddHeader>&amp;C&amp;"Arial,Pogrubiony"&amp;14Plan finansowy</oddHeader>
        <oddFooter>&amp;C&amp;8Strona &amp;P z &amp;N&amp;R&amp;8&amp;A</oddFooter>
      </headerFooter>
    </customSheetView>
    <customSheetView guid="{F7D79B8D-92A2-4094-827A-AE8F90DE993F}" topLeftCell="A187">
      <selection activeCell="E358" sqref="E358"/>
      <pageMargins left="0.7" right="0.7" top="0.75" bottom="0.75" header="0.3" footer="0.3"/>
    </customSheetView>
    <customSheetView guid="{9EC9AAF8-31E5-417A-A928-3DBD93AA7952}" topLeftCell="A346">
      <selection activeCell="E358" sqref="E358"/>
      <pageMargins left="0.7" right="0.7" top="0.75" bottom="0.75" header="0.3" footer="0.3"/>
    </customSheetView>
    <customSheetView guid="{42981FEF-5313-4B99-8040-85340FCD82AA}" scale="90" showPageBreaks="1">
      <selection activeCell="C148" sqref="C148"/>
      <rowBreaks count="4" manualBreakCount="4">
        <brk id="65" max="16383" man="1"/>
        <brk id="173" max="16383" man="1"/>
        <brk id="229" max="16383" man="1"/>
        <brk id="292" max="16383" man="1"/>
      </rowBreaks>
      <pageMargins left="0.39370078740157483" right="0.35433070866141736" top="0.43307086614173229" bottom="0.35433070866141736" header="0.23622047244094491" footer="0.23622047244094491"/>
      <pageSetup paperSize="9" scale="64" orientation="landscape" r:id="rId4"/>
      <headerFooter>
        <oddHeader>&amp;C&amp;"Arial,Pogrubiony"&amp;14Plan finansowy</oddHeader>
        <oddFooter>&amp;C&amp;8Strona &amp;P z &amp;N&amp;R&amp;8&amp;A</oddFooter>
      </headerFooter>
    </customSheetView>
  </customSheetViews>
  <phoneticPr fontId="0" type="noConversion"/>
  <pageMargins left="0.39370078740157483" right="0.35433070866141736" top="0.43307086614173229" bottom="0.35433070866141736" header="0.23622047244094491" footer="0.23622047244094491"/>
  <pageSetup paperSize="9" scale="64" orientation="landscape" r:id="rId5"/>
  <headerFooter>
    <oddHeader>&amp;C&amp;"Arial,Pogrubiony"&amp;14Plan finansowy</oddHeader>
    <oddFooter>&amp;C&amp;8Strona &amp;P z &amp;N&amp;R&amp;8&amp;A</oddFooter>
  </headerFooter>
  <rowBreaks count="4" manualBreakCount="4">
    <brk id="65" max="16383" man="1"/>
    <brk id="173" max="16383" man="1"/>
    <brk id="229" max="16383" man="1"/>
    <brk id="29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9" zoomScale="90" zoomScaleNormal="90" zoomScaleSheetLayoutView="85" workbookViewId="0">
      <selection activeCell="M22" sqref="M22"/>
    </sheetView>
  </sheetViews>
  <sheetFormatPr defaultRowHeight="12.75"/>
  <cols>
    <col min="1" max="1" width="35.7109375" customWidth="1"/>
    <col min="2" max="16" width="10.7109375" customWidth="1"/>
  </cols>
  <sheetData>
    <row r="1" spans="1:16" ht="13.5" thickBot="1"/>
    <row r="2" spans="1:16" ht="16.5" thickBot="1">
      <c r="A2" s="477" t="s">
        <v>84</v>
      </c>
      <c r="B2" s="478"/>
      <c r="C2" s="478"/>
      <c r="D2" s="47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s="143" customFormat="1" ht="16.5" thickBot="1">
      <c r="A3" s="142"/>
      <c r="B3" s="142"/>
      <c r="C3" s="142"/>
      <c r="D3" s="14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s="143" customFormat="1" ht="32.25" thickBot="1">
      <c r="A4" s="144" t="s">
        <v>319</v>
      </c>
      <c r="B4" s="145"/>
      <c r="C4" s="145"/>
      <c r="D4" s="146"/>
      <c r="E4" s="147"/>
      <c r="F4" s="147"/>
      <c r="G4" s="147"/>
      <c r="H4" s="147"/>
      <c r="I4" s="148"/>
      <c r="J4" s="22"/>
      <c r="K4" s="22"/>
      <c r="L4" s="22"/>
      <c r="M4" s="22"/>
      <c r="N4" s="22"/>
      <c r="O4" s="22"/>
      <c r="P4" s="22"/>
    </row>
    <row r="5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>
      <c r="A6" s="341" t="s">
        <v>382</v>
      </c>
      <c r="B6" s="119"/>
      <c r="C6" s="119"/>
      <c r="D6" s="11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20"/>
      <c r="B7" s="121"/>
      <c r="C7" s="122"/>
      <c r="D7" s="122"/>
      <c r="E7" s="122"/>
      <c r="F7" s="122"/>
      <c r="G7" s="123"/>
      <c r="H7" s="123"/>
      <c r="I7" s="123" t="s">
        <v>104</v>
      </c>
      <c r="J7" s="123"/>
      <c r="K7" s="123"/>
      <c r="L7" s="123"/>
      <c r="M7" s="123"/>
      <c r="N7" s="123"/>
      <c r="O7" s="123"/>
      <c r="P7" s="124"/>
    </row>
    <row r="8" spans="1:16" ht="16.5" customHeight="1">
      <c r="A8" s="125" t="s">
        <v>105</v>
      </c>
      <c r="B8" s="149" t="s">
        <v>106</v>
      </c>
      <c r="C8" s="126"/>
      <c r="D8" s="126"/>
      <c r="E8" s="126"/>
      <c r="F8" s="126"/>
      <c r="G8" s="127"/>
      <c r="H8" s="127"/>
      <c r="I8" s="141"/>
      <c r="J8" s="127"/>
      <c r="K8" s="127"/>
      <c r="L8" s="127"/>
      <c r="M8" s="127"/>
      <c r="N8" s="127"/>
      <c r="O8" s="127"/>
      <c r="P8" s="128"/>
    </row>
    <row r="9" spans="1:16">
      <c r="A9" s="129"/>
      <c r="B9" s="91" t="s">
        <v>30</v>
      </c>
      <c r="C9" s="91" t="s">
        <v>30</v>
      </c>
      <c r="D9" s="91" t="s">
        <v>30</v>
      </c>
      <c r="E9" s="91" t="s">
        <v>30</v>
      </c>
      <c r="F9" s="91" t="s">
        <v>30</v>
      </c>
      <c r="G9" s="91" t="s">
        <v>30</v>
      </c>
      <c r="H9" s="91" t="s">
        <v>30</v>
      </c>
      <c r="I9" s="91" t="s">
        <v>30</v>
      </c>
      <c r="J9" s="91" t="s">
        <v>30</v>
      </c>
      <c r="K9" s="91" t="s">
        <v>30</v>
      </c>
      <c r="L9" s="91" t="s">
        <v>30</v>
      </c>
      <c r="M9" s="91" t="s">
        <v>30</v>
      </c>
      <c r="N9" s="91" t="s">
        <v>30</v>
      </c>
      <c r="O9" s="91" t="s">
        <v>30</v>
      </c>
      <c r="P9" s="91" t="s">
        <v>30</v>
      </c>
    </row>
    <row r="10" spans="1:16" ht="24" customHeight="1">
      <c r="A10" s="138" t="s">
        <v>107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</row>
    <row r="11" spans="1:16" ht="24" customHeight="1">
      <c r="A11" s="140" t="s">
        <v>108</v>
      </c>
      <c r="B11" s="397"/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</row>
    <row r="12" spans="1:16" ht="30" customHeight="1">
      <c r="A12" s="130" t="s">
        <v>116</v>
      </c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</row>
    <row r="13" spans="1:16" ht="24" customHeight="1">
      <c r="A13" s="130" t="s">
        <v>117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</row>
    <row r="14" spans="1:16" ht="36.75" customHeight="1">
      <c r="A14" s="130" t="s">
        <v>118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</row>
    <row r="15" spans="1:16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3.5" customHeight="1">
      <c r="A16" s="341" t="s">
        <v>383</v>
      </c>
      <c r="B16" s="119"/>
      <c r="C16" s="119"/>
      <c r="D16" s="2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24" customHeight="1">
      <c r="A17" s="131" t="s">
        <v>105</v>
      </c>
      <c r="B17" s="132" t="s">
        <v>109</v>
      </c>
      <c r="C17" s="131" t="s">
        <v>110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24" customHeight="1">
      <c r="A18" s="139" t="s">
        <v>107</v>
      </c>
      <c r="B18" s="399"/>
      <c r="C18" s="400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24" customHeight="1">
      <c r="A19" s="140" t="s">
        <v>108</v>
      </c>
      <c r="B19" s="401"/>
      <c r="C19" s="40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31.5" customHeight="1">
      <c r="A20" s="130" t="s">
        <v>116</v>
      </c>
      <c r="B20" s="133"/>
      <c r="C20" s="133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24" customHeight="1">
      <c r="A21" s="130" t="s">
        <v>117</v>
      </c>
      <c r="B21" s="133"/>
      <c r="C21" s="13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33" customHeight="1">
      <c r="A22" s="130" t="s">
        <v>118</v>
      </c>
      <c r="B22" s="133"/>
      <c r="C22" s="13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12.75" customHeight="1">
      <c r="A24" s="341" t="s">
        <v>384</v>
      </c>
      <c r="B24" s="119"/>
      <c r="C24" s="119"/>
      <c r="D24" s="119"/>
      <c r="E24" s="119"/>
      <c r="F24" s="119"/>
      <c r="G24" s="119"/>
      <c r="H24" s="119"/>
      <c r="I24" s="7"/>
      <c r="J24" s="7"/>
      <c r="K24" s="7"/>
      <c r="L24" s="7"/>
      <c r="M24" s="7"/>
      <c r="N24" s="7"/>
      <c r="O24" s="7"/>
      <c r="P24" s="7"/>
    </row>
    <row r="25" spans="1:16" ht="24" customHeight="1">
      <c r="A25" s="473" t="s">
        <v>111</v>
      </c>
      <c r="B25" s="474" t="s">
        <v>113</v>
      </c>
      <c r="C25" s="473" t="s">
        <v>112</v>
      </c>
      <c r="D25" s="473"/>
      <c r="E25" s="473"/>
      <c r="F25" s="473"/>
      <c r="G25" s="473"/>
      <c r="H25" s="473"/>
      <c r="I25" s="7"/>
      <c r="J25" s="7"/>
      <c r="K25" s="7"/>
      <c r="L25" s="7"/>
      <c r="M25" s="7"/>
      <c r="N25" s="7"/>
      <c r="O25" s="7"/>
      <c r="P25" s="7"/>
    </row>
    <row r="26" spans="1:16" ht="24" customHeight="1">
      <c r="A26" s="473"/>
      <c r="B26" s="475"/>
      <c r="C26" s="473"/>
      <c r="D26" s="473"/>
      <c r="E26" s="473"/>
      <c r="F26" s="473"/>
      <c r="G26" s="473"/>
      <c r="H26" s="473"/>
      <c r="I26" s="7"/>
      <c r="J26" s="7"/>
      <c r="K26" s="7"/>
      <c r="L26" s="7"/>
      <c r="M26" s="7"/>
      <c r="N26" s="7"/>
      <c r="O26" s="7"/>
      <c r="P26" s="7"/>
    </row>
    <row r="27" spans="1:16" ht="24" customHeight="1">
      <c r="A27" s="473"/>
      <c r="B27" s="475"/>
      <c r="C27" s="473"/>
      <c r="D27" s="473"/>
      <c r="E27" s="473"/>
      <c r="F27" s="473"/>
      <c r="G27" s="473"/>
      <c r="H27" s="473"/>
      <c r="I27" s="7"/>
      <c r="J27" s="7"/>
      <c r="K27" s="7"/>
      <c r="L27" s="7"/>
      <c r="M27" s="7"/>
      <c r="N27" s="7"/>
      <c r="O27" s="7"/>
      <c r="P27" s="7"/>
    </row>
    <row r="28" spans="1:16" ht="24" customHeight="1">
      <c r="A28" s="473"/>
      <c r="B28" s="476"/>
      <c r="C28" s="473"/>
      <c r="D28" s="473"/>
      <c r="E28" s="473"/>
      <c r="F28" s="473"/>
      <c r="G28" s="473"/>
      <c r="H28" s="473"/>
      <c r="I28" s="7"/>
      <c r="J28" s="7"/>
      <c r="K28" s="7"/>
      <c r="L28" s="7"/>
      <c r="M28" s="7"/>
      <c r="N28" s="7"/>
      <c r="O28" s="7"/>
      <c r="P28" s="7"/>
    </row>
    <row r="29" spans="1:16" ht="33" customHeight="1">
      <c r="A29" s="130" t="s">
        <v>116</v>
      </c>
      <c r="B29" s="134"/>
      <c r="C29" s="135"/>
      <c r="D29" s="136"/>
      <c r="E29" s="136"/>
      <c r="F29" s="136"/>
      <c r="G29" s="136"/>
      <c r="H29" s="137"/>
      <c r="I29" s="7"/>
      <c r="J29" s="7"/>
      <c r="K29" s="7"/>
      <c r="L29" s="7"/>
      <c r="M29" s="7"/>
      <c r="N29" s="7"/>
      <c r="O29" s="7"/>
      <c r="P29" s="7"/>
    </row>
    <row r="30" spans="1:16" ht="24" customHeight="1">
      <c r="A30" s="130" t="s">
        <v>117</v>
      </c>
      <c r="B30" s="134"/>
      <c r="C30" s="135"/>
      <c r="D30" s="136"/>
      <c r="E30" s="136"/>
      <c r="F30" s="136"/>
      <c r="G30" s="136"/>
      <c r="H30" s="137"/>
      <c r="I30" s="7"/>
      <c r="J30" s="7"/>
      <c r="K30" s="7"/>
      <c r="L30" s="7"/>
      <c r="M30" s="7"/>
      <c r="N30" s="7"/>
      <c r="O30" s="7"/>
      <c r="P30" s="7"/>
    </row>
    <row r="31" spans="1:16" ht="36.75" customHeight="1">
      <c r="A31" s="130" t="s">
        <v>118</v>
      </c>
      <c r="B31" s="134"/>
      <c r="C31" s="135"/>
      <c r="D31" s="136"/>
      <c r="E31" s="136"/>
      <c r="F31" s="136"/>
      <c r="G31" s="136"/>
      <c r="H31" s="137"/>
      <c r="I31" s="7"/>
      <c r="J31" s="7"/>
      <c r="K31" s="7"/>
      <c r="L31" s="7"/>
      <c r="M31" s="7"/>
      <c r="N31" s="7"/>
      <c r="O31" s="7"/>
      <c r="P31" s="7"/>
    </row>
    <row r="32" spans="1:1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</sheetData>
  <customSheetViews>
    <customSheetView guid="{BD8A273F-EBDA-4BF5-9FEF-0F811D076781}" scale="90">
      <selection activeCell="M22" sqref="M22"/>
      <pageMargins left="0.35433070866141736" right="0.19685039370078741" top="0.51181102362204722" bottom="0.98425196850393704" header="0.39370078740157483" footer="0.51181102362204722"/>
      <pageSetup paperSize="9" scale="68" orientation="landscape" r:id="rId1"/>
      <headerFooter alignWithMargins="0">
        <oddFooter>&amp;C&amp;8Strona &amp;P z &amp;N&amp;R&amp;8&amp;A</oddFooter>
      </headerFooter>
    </customSheetView>
    <customSheetView guid="{7459C945-4CDE-4B11-9340-999C59B3DCDD}" scale="90" topLeftCell="A4">
      <selection activeCell="F20" sqref="F19:F20"/>
      <pageMargins left="0.35433070866141736" right="0.19685039370078741" top="0.51181102362204722" bottom="0.98425196850393704" header="0.39370078740157483" footer="0.51181102362204722"/>
      <pageSetup paperSize="9" scale="68" orientation="landscape" r:id="rId2"/>
      <headerFooter alignWithMargins="0">
        <oddFooter>&amp;C&amp;8Strona &amp;P z &amp;N&amp;R&amp;8&amp;A</oddFooter>
      </headerFooter>
    </customSheetView>
    <customSheetView guid="{19015944-8DC3-4198-B28B-DDAFEE7C00D9}" scale="90" showPageBreaks="1" topLeftCell="A4">
      <selection activeCell="F20" sqref="F19:F20"/>
      <pageMargins left="0.35433070866141736" right="0.19685039370078741" top="0.51181102362204722" bottom="0.98425196850393704" header="0.39370078740157483" footer="0.51181102362204722"/>
      <pageSetup paperSize="9" scale="68" orientation="landscape" r:id="rId3"/>
      <headerFooter alignWithMargins="0">
        <oddFooter>&amp;C&amp;8Strona &amp;P z &amp;N&amp;R&amp;8&amp;A</oddFooter>
      </headerFooter>
    </customSheetView>
    <customSheetView guid="{F7D79B8D-92A2-4094-827A-AE8F90DE993F}" scale="90">
      <selection activeCell="M29" sqref="M29:N29"/>
      <pageMargins left="0.35" right="0.2" top="0.53" bottom="1" header="0.38" footer="0.5"/>
      <pageSetup paperSize="9" scale="68" orientation="landscape" r:id="rId4"/>
      <headerFooter alignWithMargins="0"/>
    </customSheetView>
    <customSheetView guid="{9EC9AAF8-31E5-417A-A928-3DBD93AA7952}" scale="90" topLeftCell="A22">
      <selection activeCell="M29" sqref="M29:N29"/>
      <pageMargins left="0.35" right="0.2" top="0.53" bottom="1" header="0.38" footer="0.5"/>
      <pageSetup paperSize="9" scale="68" orientation="landscape" r:id="rId5"/>
      <headerFooter alignWithMargins="0"/>
    </customSheetView>
    <customSheetView guid="{42981FEF-5313-4B99-8040-85340FCD82AA}" scale="90" topLeftCell="A4">
      <selection activeCell="F20" sqref="F19:F20"/>
      <pageMargins left="0.35433070866141736" right="0.19685039370078741" top="0.51181102362204722" bottom="0.98425196850393704" header="0.39370078740157483" footer="0.51181102362204722"/>
      <pageSetup paperSize="9" scale="68" orientation="landscape" r:id="rId6"/>
      <headerFooter alignWithMargins="0">
        <oddFooter>&amp;C&amp;8Strona &amp;P z &amp;N&amp;R&amp;8&amp;A</oddFooter>
      </headerFooter>
    </customSheetView>
  </customSheetViews>
  <mergeCells count="4">
    <mergeCell ref="A25:A28"/>
    <mergeCell ref="B25:B28"/>
    <mergeCell ref="C25:H28"/>
    <mergeCell ref="A2:D2"/>
  </mergeCells>
  <phoneticPr fontId="0" type="noConversion"/>
  <pageMargins left="0.35433070866141736" right="0.19685039370078741" top="0.51181102362204722" bottom="0.98425196850393704" header="0.39370078740157483" footer="0.51181102362204722"/>
  <pageSetup paperSize="9" scale="68" orientation="landscape" r:id="rId7"/>
  <headerFooter alignWithMargins="0">
    <oddFooter>&amp;C&amp;8Strona &amp;P z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zoomScale="90" zoomScaleNormal="110" workbookViewId="0">
      <selection activeCell="S36" sqref="S36"/>
    </sheetView>
  </sheetViews>
  <sheetFormatPr defaultRowHeight="12.75"/>
  <cols>
    <col min="1" max="1" width="4.28515625" customWidth="1"/>
    <col min="2" max="2" width="43.85546875" customWidth="1"/>
    <col min="3" max="5" width="15.7109375" customWidth="1"/>
  </cols>
  <sheetData>
    <row r="1" spans="1:13">
      <c r="A1" s="27" t="s">
        <v>385</v>
      </c>
      <c r="B1" s="330"/>
      <c r="C1" s="330"/>
      <c r="D1" s="330"/>
      <c r="E1" s="330"/>
    </row>
    <row r="2" spans="1:13" ht="13.5" thickBot="1"/>
    <row r="3" spans="1:13" ht="12.75" customHeight="1">
      <c r="A3" s="29" t="s">
        <v>28</v>
      </c>
      <c r="B3" s="51" t="s">
        <v>29</v>
      </c>
      <c r="C3" s="33" t="s">
        <v>294</v>
      </c>
      <c r="D3" s="33" t="s">
        <v>295</v>
      </c>
      <c r="E3" s="33" t="s">
        <v>296</v>
      </c>
      <c r="G3" s="480" t="s">
        <v>297</v>
      </c>
      <c r="H3" s="481"/>
      <c r="I3" s="481"/>
      <c r="J3" s="481"/>
      <c r="K3" s="481"/>
      <c r="L3" s="481"/>
      <c r="M3" s="482"/>
    </row>
    <row r="4" spans="1:13">
      <c r="A4" s="4" t="s">
        <v>54</v>
      </c>
      <c r="B4" s="272" t="s">
        <v>192</v>
      </c>
      <c r="C4" s="39">
        <f>SUM(C5:C8)</f>
        <v>0</v>
      </c>
      <c r="D4" s="39">
        <f>SUM(D5:D8)</f>
        <v>0</v>
      </c>
      <c r="E4" s="39">
        <f>SUM(E5:E8)</f>
        <v>0</v>
      </c>
      <c r="G4" s="483"/>
      <c r="H4" s="484"/>
      <c r="I4" s="484"/>
      <c r="J4" s="484"/>
      <c r="K4" s="484"/>
      <c r="L4" s="484"/>
      <c r="M4" s="485"/>
    </row>
    <row r="5" spans="1:13">
      <c r="A5" s="273" t="s">
        <v>55</v>
      </c>
      <c r="B5" s="182" t="s">
        <v>193</v>
      </c>
      <c r="C5" s="40"/>
      <c r="D5" s="40"/>
      <c r="E5" s="40"/>
      <c r="G5" s="483"/>
      <c r="H5" s="484"/>
      <c r="I5" s="484"/>
      <c r="J5" s="484"/>
      <c r="K5" s="484"/>
      <c r="L5" s="484"/>
      <c r="M5" s="485"/>
    </row>
    <row r="6" spans="1:13">
      <c r="A6" s="273" t="s">
        <v>124</v>
      </c>
      <c r="B6" s="182" t="s">
        <v>194</v>
      </c>
      <c r="C6" s="40"/>
      <c r="D6" s="40"/>
      <c r="E6" s="40"/>
      <c r="G6" s="483"/>
      <c r="H6" s="484"/>
      <c r="I6" s="484"/>
      <c r="J6" s="484"/>
      <c r="K6" s="484"/>
      <c r="L6" s="484"/>
      <c r="M6" s="485"/>
    </row>
    <row r="7" spans="1:13" ht="26.25" thickBot="1">
      <c r="A7" s="273" t="s">
        <v>135</v>
      </c>
      <c r="B7" s="182" t="s">
        <v>195</v>
      </c>
      <c r="C7" s="40"/>
      <c r="D7" s="40"/>
      <c r="E7" s="40"/>
      <c r="G7" s="486"/>
      <c r="H7" s="487"/>
      <c r="I7" s="487"/>
      <c r="J7" s="487"/>
      <c r="K7" s="487"/>
      <c r="L7" s="487"/>
      <c r="M7" s="488"/>
    </row>
    <row r="8" spans="1:13">
      <c r="A8" s="273" t="s">
        <v>136</v>
      </c>
      <c r="B8" s="182" t="s">
        <v>196</v>
      </c>
      <c r="C8" s="40"/>
      <c r="D8" s="40"/>
      <c r="E8" s="40"/>
      <c r="G8" s="331"/>
      <c r="H8" s="331"/>
      <c r="I8" s="331"/>
      <c r="J8" s="331"/>
      <c r="K8" s="331"/>
      <c r="L8" s="331"/>
      <c r="M8" s="331"/>
    </row>
    <row r="9" spans="1:13">
      <c r="A9" s="9" t="s">
        <v>56</v>
      </c>
      <c r="B9" s="274" t="s">
        <v>197</v>
      </c>
      <c r="C9" s="39">
        <f>SUM(C10:C17)</f>
        <v>0</v>
      </c>
      <c r="D9" s="39">
        <f>SUM(D10:D17)</f>
        <v>0</v>
      </c>
      <c r="E9" s="39">
        <f>SUM(E10:E17)</f>
        <v>0</v>
      </c>
      <c r="G9" s="331"/>
      <c r="H9" s="331"/>
      <c r="I9" s="331"/>
      <c r="J9" s="331"/>
      <c r="K9" s="331"/>
      <c r="L9" s="331"/>
      <c r="M9" s="331"/>
    </row>
    <row r="10" spans="1:13">
      <c r="A10" s="275" t="s">
        <v>55</v>
      </c>
      <c r="B10" s="276" t="s">
        <v>198</v>
      </c>
      <c r="C10" s="40"/>
      <c r="D10" s="40"/>
      <c r="E10" s="40"/>
    </row>
    <row r="11" spans="1:13">
      <c r="A11" s="275" t="s">
        <v>124</v>
      </c>
      <c r="B11" s="276" t="s">
        <v>199</v>
      </c>
      <c r="C11" s="40"/>
      <c r="D11" s="40"/>
      <c r="E11" s="40"/>
    </row>
    <row r="12" spans="1:13">
      <c r="A12" s="275" t="s">
        <v>135</v>
      </c>
      <c r="B12" s="276" t="s">
        <v>200</v>
      </c>
      <c r="C12" s="40"/>
      <c r="D12" s="40"/>
      <c r="E12" s="40"/>
    </row>
    <row r="13" spans="1:13">
      <c r="A13" s="275" t="s">
        <v>136</v>
      </c>
      <c r="B13" s="276" t="s">
        <v>201</v>
      </c>
      <c r="C13" s="40"/>
      <c r="D13" s="40"/>
      <c r="E13" s="40"/>
    </row>
    <row r="14" spans="1:13">
      <c r="A14" s="275" t="s">
        <v>137</v>
      </c>
      <c r="B14" s="276" t="s">
        <v>202</v>
      </c>
      <c r="C14" s="40"/>
      <c r="D14" s="40"/>
      <c r="E14" s="40"/>
    </row>
    <row r="15" spans="1:13">
      <c r="A15" s="275" t="s">
        <v>203</v>
      </c>
      <c r="B15" s="276" t="s">
        <v>204</v>
      </c>
      <c r="C15" s="40"/>
      <c r="D15" s="40"/>
      <c r="E15" s="40"/>
    </row>
    <row r="16" spans="1:13">
      <c r="A16" s="275" t="s">
        <v>205</v>
      </c>
      <c r="B16" s="276" t="s">
        <v>206</v>
      </c>
      <c r="C16" s="40"/>
      <c r="D16" s="40"/>
      <c r="E16" s="40"/>
    </row>
    <row r="17" spans="1:5">
      <c r="A17" s="273" t="s">
        <v>207</v>
      </c>
      <c r="B17" s="182" t="s">
        <v>208</v>
      </c>
      <c r="C17" s="40"/>
      <c r="D17" s="40"/>
      <c r="E17" s="40"/>
    </row>
    <row r="18" spans="1:5">
      <c r="A18" s="3" t="s">
        <v>57</v>
      </c>
      <c r="B18" s="10" t="s">
        <v>209</v>
      </c>
      <c r="C18" s="38">
        <f>C4-C9</f>
        <v>0</v>
      </c>
      <c r="D18" s="38">
        <f>D4-D9</f>
        <v>0</v>
      </c>
      <c r="E18" s="38">
        <f>E4-E9</f>
        <v>0</v>
      </c>
    </row>
    <row r="19" spans="1:5">
      <c r="A19" s="4" t="s">
        <v>58</v>
      </c>
      <c r="B19" s="272" t="s">
        <v>210</v>
      </c>
      <c r="C19" s="39">
        <f>SUM(C20:C21)</f>
        <v>0</v>
      </c>
      <c r="D19" s="39">
        <f>SUM(D20:D21)</f>
        <v>0</v>
      </c>
      <c r="E19" s="39">
        <f>SUM(E20:E21)</f>
        <v>0</v>
      </c>
    </row>
    <row r="20" spans="1:5">
      <c r="A20" s="275" t="s">
        <v>55</v>
      </c>
      <c r="B20" s="5" t="s">
        <v>211</v>
      </c>
      <c r="C20" s="40"/>
      <c r="D20" s="40"/>
      <c r="E20" s="40"/>
    </row>
    <row r="21" spans="1:5">
      <c r="A21" s="275" t="s">
        <v>124</v>
      </c>
      <c r="B21" s="5" t="s">
        <v>212</v>
      </c>
      <c r="C21" s="40"/>
      <c r="D21" s="40"/>
      <c r="E21" s="40"/>
    </row>
    <row r="22" spans="1:5">
      <c r="A22" s="4" t="s">
        <v>59</v>
      </c>
      <c r="B22" s="272" t="s">
        <v>213</v>
      </c>
      <c r="C22" s="39"/>
      <c r="D22" s="39"/>
      <c r="E22" s="39"/>
    </row>
    <row r="23" spans="1:5">
      <c r="A23" s="3" t="s">
        <v>60</v>
      </c>
      <c r="B23" s="10" t="s">
        <v>214</v>
      </c>
      <c r="C23" s="38">
        <f>C18+C19-C22</f>
        <v>0</v>
      </c>
      <c r="D23" s="38">
        <f>D18+D19-D22</f>
        <v>0</v>
      </c>
      <c r="E23" s="38">
        <f>E18+E19-E22</f>
        <v>0</v>
      </c>
    </row>
    <row r="24" spans="1:5">
      <c r="A24" s="4" t="s">
        <v>61</v>
      </c>
      <c r="B24" s="272" t="s">
        <v>215</v>
      </c>
      <c r="C24" s="39"/>
      <c r="D24" s="39"/>
      <c r="E24" s="39"/>
    </row>
    <row r="25" spans="1:5">
      <c r="A25" s="4" t="s">
        <v>62</v>
      </c>
      <c r="B25" s="272" t="s">
        <v>216</v>
      </c>
      <c r="C25" s="39"/>
      <c r="D25" s="39"/>
      <c r="E25" s="39"/>
    </row>
    <row r="26" spans="1:5" ht="25.5">
      <c r="A26" s="3" t="s">
        <v>55</v>
      </c>
      <c r="B26" s="10" t="s">
        <v>217</v>
      </c>
      <c r="C26" s="38">
        <f>C23+C24-C25</f>
        <v>0</v>
      </c>
      <c r="D26" s="38">
        <f>D23+D24-D25</f>
        <v>0</v>
      </c>
      <c r="E26" s="38">
        <f>E23+E24-E25</f>
        <v>0</v>
      </c>
    </row>
    <row r="27" spans="1:5">
      <c r="A27" s="273" t="s">
        <v>55</v>
      </c>
      <c r="B27" s="182" t="s">
        <v>218</v>
      </c>
      <c r="C27" s="40"/>
      <c r="D27" s="40"/>
      <c r="E27" s="40"/>
    </row>
    <row r="28" spans="1:5">
      <c r="A28" s="273" t="s">
        <v>124</v>
      </c>
      <c r="B28" s="182" t="s">
        <v>219</v>
      </c>
      <c r="C28" s="40"/>
      <c r="D28" s="40"/>
      <c r="E28" s="40"/>
    </row>
    <row r="29" spans="1:5">
      <c r="A29" s="3" t="s">
        <v>220</v>
      </c>
      <c r="B29" s="10" t="s">
        <v>221</v>
      </c>
      <c r="C29" s="38">
        <f>C26+C27-C28</f>
        <v>0</v>
      </c>
      <c r="D29" s="38">
        <f>D26+D27-D28</f>
        <v>0</v>
      </c>
      <c r="E29" s="38">
        <f>E26+E27-E28</f>
        <v>0</v>
      </c>
    </row>
    <row r="30" spans="1:5">
      <c r="A30" s="277" t="s">
        <v>222</v>
      </c>
      <c r="B30" s="272" t="s">
        <v>223</v>
      </c>
      <c r="C30" s="39"/>
      <c r="D30" s="39"/>
      <c r="E30" s="39"/>
    </row>
    <row r="31" spans="1:5">
      <c r="A31" s="277" t="s">
        <v>224</v>
      </c>
      <c r="B31" s="272" t="s">
        <v>225</v>
      </c>
      <c r="C31" s="39"/>
      <c r="D31" s="39"/>
      <c r="E31" s="39"/>
    </row>
    <row r="32" spans="1:5">
      <c r="A32" s="2" t="s">
        <v>226</v>
      </c>
      <c r="B32" s="278" t="s">
        <v>227</v>
      </c>
      <c r="C32" s="37">
        <f>C29-C30-C31</f>
        <v>0</v>
      </c>
      <c r="D32" s="37">
        <f>D29-D30-D31</f>
        <v>0</v>
      </c>
      <c r="E32" s="37">
        <f>E29-E30-E31</f>
        <v>0</v>
      </c>
    </row>
    <row r="34" spans="1:5">
      <c r="A34" s="306" t="s">
        <v>386</v>
      </c>
      <c r="B34" s="27"/>
      <c r="C34" s="30"/>
      <c r="D34" s="30"/>
      <c r="E34" s="30"/>
    </row>
    <row r="35" spans="1:5">
      <c r="A35" s="81"/>
      <c r="B35" s="8"/>
      <c r="C35" s="32"/>
      <c r="D35" s="32"/>
      <c r="E35" s="32"/>
    </row>
    <row r="36" spans="1:5">
      <c r="A36" s="29" t="s">
        <v>28</v>
      </c>
      <c r="B36" s="51" t="s">
        <v>29</v>
      </c>
      <c r="C36" s="33" t="s">
        <v>294</v>
      </c>
      <c r="D36" s="33" t="s">
        <v>295</v>
      </c>
      <c r="E36" s="33" t="s">
        <v>296</v>
      </c>
    </row>
    <row r="37" spans="1:5">
      <c r="A37" s="3" t="s">
        <v>31</v>
      </c>
      <c r="B37" s="10" t="s">
        <v>252</v>
      </c>
      <c r="C37" s="38">
        <f>C38+C39+C42+C43+C44</f>
        <v>0</v>
      </c>
      <c r="D37" s="38">
        <f>D38+D39+D42+D43+D44</f>
        <v>0</v>
      </c>
      <c r="E37" s="38">
        <f>E38+E39+E42+E43+E44</f>
        <v>0</v>
      </c>
    </row>
    <row r="38" spans="1:5">
      <c r="A38" s="309" t="s">
        <v>32</v>
      </c>
      <c r="B38" s="6" t="s">
        <v>253</v>
      </c>
      <c r="C38" s="40"/>
      <c r="D38" s="40"/>
      <c r="E38" s="40"/>
    </row>
    <row r="39" spans="1:5">
      <c r="A39" s="309" t="s">
        <v>37</v>
      </c>
      <c r="B39" s="6" t="s">
        <v>254</v>
      </c>
      <c r="C39" s="40">
        <f>C40+C41</f>
        <v>0</v>
      </c>
      <c r="D39" s="40">
        <f>D40+D41</f>
        <v>0</v>
      </c>
      <c r="E39" s="40">
        <f>E40+E41</f>
        <v>0</v>
      </c>
    </row>
    <row r="40" spans="1:5">
      <c r="A40" s="309" t="s">
        <v>33</v>
      </c>
      <c r="B40" s="310" t="s">
        <v>255</v>
      </c>
      <c r="C40" s="390"/>
      <c r="D40" s="390"/>
      <c r="E40" s="390"/>
    </row>
    <row r="41" spans="1:5">
      <c r="A41" s="309" t="s">
        <v>36</v>
      </c>
      <c r="B41" s="310" t="s">
        <v>256</v>
      </c>
      <c r="C41" s="390"/>
      <c r="D41" s="390"/>
      <c r="E41" s="390"/>
    </row>
    <row r="42" spans="1:5">
      <c r="A42" s="309" t="s">
        <v>63</v>
      </c>
      <c r="B42" s="6" t="s">
        <v>257</v>
      </c>
      <c r="C42" s="40"/>
      <c r="D42" s="40"/>
      <c r="E42" s="40"/>
    </row>
    <row r="43" spans="1:5">
      <c r="A43" s="309" t="s">
        <v>64</v>
      </c>
      <c r="B43" s="6" t="s">
        <v>258</v>
      </c>
      <c r="C43" s="40"/>
      <c r="D43" s="40"/>
      <c r="E43" s="40"/>
    </row>
    <row r="44" spans="1:5">
      <c r="A44" s="309" t="s">
        <v>65</v>
      </c>
      <c r="B44" s="6" t="s">
        <v>259</v>
      </c>
      <c r="C44" s="40"/>
      <c r="D44" s="40"/>
      <c r="E44" s="40"/>
    </row>
    <row r="45" spans="1:5">
      <c r="A45" s="3" t="s">
        <v>56</v>
      </c>
      <c r="B45" s="10" t="s">
        <v>260</v>
      </c>
      <c r="C45" s="38">
        <f>C46+C47+C48+C51</f>
        <v>0</v>
      </c>
      <c r="D45" s="38">
        <f>D46+D47+D48+D51</f>
        <v>0</v>
      </c>
      <c r="E45" s="38">
        <f>E46+E47+E48+E51</f>
        <v>0</v>
      </c>
    </row>
    <row r="46" spans="1:5">
      <c r="A46" s="309" t="s">
        <v>32</v>
      </c>
      <c r="B46" s="6" t="s">
        <v>261</v>
      </c>
      <c r="C46" s="40"/>
      <c r="D46" s="40"/>
      <c r="E46" s="40"/>
    </row>
    <row r="47" spans="1:5">
      <c r="A47" s="309" t="s">
        <v>37</v>
      </c>
      <c r="B47" s="6" t="s">
        <v>262</v>
      </c>
      <c r="C47" s="40"/>
      <c r="D47" s="40"/>
      <c r="E47" s="40"/>
    </row>
    <row r="48" spans="1:5">
      <c r="A48" s="309" t="s">
        <v>63</v>
      </c>
      <c r="B48" s="6" t="s">
        <v>263</v>
      </c>
      <c r="C48" s="40">
        <f>C49+C50</f>
        <v>0</v>
      </c>
      <c r="D48" s="40">
        <f>D49+D50</f>
        <v>0</v>
      </c>
      <c r="E48" s="40">
        <f>E49+E50</f>
        <v>0</v>
      </c>
    </row>
    <row r="49" spans="1:5">
      <c r="A49" s="309" t="s">
        <v>33</v>
      </c>
      <c r="B49" s="310" t="s">
        <v>264</v>
      </c>
      <c r="C49" s="40"/>
      <c r="D49" s="40"/>
      <c r="E49" s="40"/>
    </row>
    <row r="50" spans="1:5">
      <c r="A50" s="311" t="s">
        <v>36</v>
      </c>
      <c r="B50" s="312" t="s">
        <v>265</v>
      </c>
      <c r="C50" s="301">
        <f>C109</f>
        <v>0</v>
      </c>
      <c r="D50" s="301">
        <f>D109</f>
        <v>0</v>
      </c>
      <c r="E50" s="301">
        <f>E109</f>
        <v>0</v>
      </c>
    </row>
    <row r="51" spans="1:5">
      <c r="A51" s="309" t="s">
        <v>64</v>
      </c>
      <c r="B51" s="6" t="s">
        <v>266</v>
      </c>
      <c r="C51" s="40"/>
      <c r="D51" s="40"/>
      <c r="E51" s="40"/>
    </row>
    <row r="52" spans="1:5">
      <c r="A52" s="2"/>
      <c r="B52" s="313" t="s">
        <v>267</v>
      </c>
      <c r="C52" s="37">
        <f>C37+C45</f>
        <v>0</v>
      </c>
      <c r="D52" s="37">
        <f>D37+D45</f>
        <v>0</v>
      </c>
      <c r="E52" s="37">
        <f>E37+E45</f>
        <v>0</v>
      </c>
    </row>
    <row r="53" spans="1:5">
      <c r="A53" s="15"/>
      <c r="B53" s="59" t="s">
        <v>268</v>
      </c>
      <c r="C53" s="314"/>
      <c r="D53" s="314"/>
      <c r="E53" s="314"/>
    </row>
    <row r="54" spans="1:5">
      <c r="A54" s="3" t="s">
        <v>31</v>
      </c>
      <c r="B54" s="10" t="s">
        <v>269</v>
      </c>
      <c r="C54" s="38">
        <f>SUM(C55:C60)</f>
        <v>0</v>
      </c>
      <c r="D54" s="38">
        <f>SUM(D55:D60)</f>
        <v>0</v>
      </c>
      <c r="E54" s="38">
        <f>SUM(E55:E60)</f>
        <v>0</v>
      </c>
    </row>
    <row r="55" spans="1:5">
      <c r="A55" s="309" t="s">
        <v>32</v>
      </c>
      <c r="B55" s="6" t="s">
        <v>270</v>
      </c>
      <c r="C55" s="40"/>
      <c r="D55" s="40"/>
      <c r="E55" s="40"/>
    </row>
    <row r="56" spans="1:5">
      <c r="A56" s="309" t="s">
        <v>37</v>
      </c>
      <c r="B56" s="6" t="s">
        <v>271</v>
      </c>
      <c r="C56" s="40"/>
      <c r="D56" s="40"/>
      <c r="E56" s="40"/>
    </row>
    <row r="57" spans="1:5">
      <c r="A57" s="309" t="s">
        <v>63</v>
      </c>
      <c r="B57" s="6" t="s">
        <v>272</v>
      </c>
      <c r="C57" s="40"/>
      <c r="D57" s="40"/>
      <c r="E57" s="40"/>
    </row>
    <row r="58" spans="1:5">
      <c r="A58" s="309" t="s">
        <v>64</v>
      </c>
      <c r="B58" s="6" t="s">
        <v>273</v>
      </c>
      <c r="C58" s="40"/>
      <c r="D58" s="40"/>
      <c r="E58" s="40"/>
    </row>
    <row r="59" spans="1:5">
      <c r="A59" s="309" t="s">
        <v>65</v>
      </c>
      <c r="B59" s="6" t="s">
        <v>274</v>
      </c>
      <c r="C59" s="40"/>
      <c r="D59" s="40"/>
      <c r="E59" s="40"/>
    </row>
    <row r="60" spans="1:5">
      <c r="A60" s="309" t="s">
        <v>275</v>
      </c>
      <c r="B60" s="6" t="s">
        <v>276</v>
      </c>
      <c r="C60" s="40"/>
      <c r="D60" s="40"/>
      <c r="E60" s="40"/>
    </row>
    <row r="61" spans="1:5">
      <c r="A61" s="315" t="s">
        <v>56</v>
      </c>
      <c r="B61" s="10" t="s">
        <v>277</v>
      </c>
      <c r="C61" s="38">
        <f>C62+C63+C66+C70</f>
        <v>0</v>
      </c>
      <c r="D61" s="38">
        <f>D62+D63+D66+D70</f>
        <v>0</v>
      </c>
      <c r="E61" s="38">
        <f>E62+E63+E66+E70</f>
        <v>0</v>
      </c>
    </row>
    <row r="62" spans="1:5">
      <c r="A62" s="309" t="s">
        <v>32</v>
      </c>
      <c r="B62" s="6" t="s">
        <v>278</v>
      </c>
      <c r="C62" s="40"/>
      <c r="D62" s="40"/>
      <c r="E62" s="40"/>
    </row>
    <row r="63" spans="1:5">
      <c r="A63" s="309" t="s">
        <v>37</v>
      </c>
      <c r="B63" s="6" t="s">
        <v>279</v>
      </c>
      <c r="C63" s="40">
        <f>SUM(C64:C65)</f>
        <v>0</v>
      </c>
      <c r="D63" s="40">
        <f>SUM(D64:D65)</f>
        <v>0</v>
      </c>
      <c r="E63" s="40">
        <f>SUM(E64:E65)</f>
        <v>0</v>
      </c>
    </row>
    <row r="64" spans="1:5">
      <c r="A64" s="273" t="s">
        <v>33</v>
      </c>
      <c r="B64" s="310" t="s">
        <v>280</v>
      </c>
      <c r="C64" s="40"/>
      <c r="D64" s="40"/>
      <c r="E64" s="40"/>
    </row>
    <row r="65" spans="1:5">
      <c r="A65" s="273" t="s">
        <v>36</v>
      </c>
      <c r="B65" s="310" t="s">
        <v>281</v>
      </c>
      <c r="C65" s="40"/>
      <c r="D65" s="40"/>
      <c r="E65" s="40"/>
    </row>
    <row r="66" spans="1:5">
      <c r="A66" s="309" t="s">
        <v>63</v>
      </c>
      <c r="B66" s="6" t="s">
        <v>282</v>
      </c>
      <c r="C66" s="40">
        <f>SUM(C67:C69)</f>
        <v>0</v>
      </c>
      <c r="D66" s="40">
        <f>SUM(D67:D69)</f>
        <v>0</v>
      </c>
      <c r="E66" s="40">
        <f>SUM(E67:E69)</f>
        <v>0</v>
      </c>
    </row>
    <row r="67" spans="1:5">
      <c r="A67" s="273" t="s">
        <v>33</v>
      </c>
      <c r="B67" s="310" t="s">
        <v>283</v>
      </c>
      <c r="C67" s="40"/>
      <c r="D67" s="40"/>
      <c r="E67" s="40"/>
    </row>
    <row r="68" spans="1:5">
      <c r="A68" s="273" t="s">
        <v>36</v>
      </c>
      <c r="B68" s="310" t="s">
        <v>280</v>
      </c>
      <c r="C68" s="40"/>
      <c r="D68" s="40"/>
      <c r="E68" s="40"/>
    </row>
    <row r="69" spans="1:5">
      <c r="A69" s="273" t="s">
        <v>50</v>
      </c>
      <c r="B69" s="310" t="s">
        <v>284</v>
      </c>
      <c r="C69" s="40"/>
      <c r="D69" s="40"/>
      <c r="E69" s="40"/>
    </row>
    <row r="70" spans="1:5" ht="25.5">
      <c r="A70" s="309" t="s">
        <v>64</v>
      </c>
      <c r="B70" s="6" t="s">
        <v>285</v>
      </c>
      <c r="C70" s="40">
        <f>C71+C72</f>
        <v>0</v>
      </c>
      <c r="D70" s="40">
        <f>D71+D72</f>
        <v>0</v>
      </c>
      <c r="E70" s="40">
        <f>E71+E72</f>
        <v>0</v>
      </c>
    </row>
    <row r="71" spans="1:5">
      <c r="A71" s="309" t="s">
        <v>33</v>
      </c>
      <c r="B71" s="310" t="s">
        <v>286</v>
      </c>
      <c r="C71" s="40"/>
      <c r="D71" s="40"/>
      <c r="E71" s="40"/>
    </row>
    <row r="72" spans="1:5">
      <c r="A72" s="309" t="s">
        <v>36</v>
      </c>
      <c r="B72" s="310" t="s">
        <v>287</v>
      </c>
      <c r="C72" s="40"/>
      <c r="D72" s="40"/>
      <c r="E72" s="40"/>
    </row>
    <row r="73" spans="1:5">
      <c r="A73" s="316"/>
      <c r="B73" s="313" t="s">
        <v>288</v>
      </c>
      <c r="C73" s="37">
        <f>C54+C61</f>
        <v>0</v>
      </c>
      <c r="D73" s="37">
        <f>D54+D61</f>
        <v>0</v>
      </c>
      <c r="E73" s="37">
        <f>E54+E61</f>
        <v>0</v>
      </c>
    </row>
    <row r="74" spans="1:5">
      <c r="A74" s="317"/>
      <c r="B74" s="318" t="s">
        <v>289</v>
      </c>
      <c r="C74" s="43">
        <f>C52-C73</f>
        <v>0</v>
      </c>
      <c r="D74" s="43">
        <f>D52-D73</f>
        <v>0</v>
      </c>
      <c r="E74" s="43">
        <f>E52-E73</f>
        <v>0</v>
      </c>
    </row>
    <row r="76" spans="1:5">
      <c r="A76" s="27" t="s">
        <v>387</v>
      </c>
      <c r="B76" s="27"/>
      <c r="C76" s="30"/>
      <c r="D76" s="30"/>
      <c r="E76" s="30"/>
    </row>
    <row r="77" spans="1:5">
      <c r="A77" s="8"/>
      <c r="B77" s="8"/>
      <c r="C77" s="32"/>
      <c r="D77" s="32"/>
      <c r="E77" s="32"/>
    </row>
    <row r="78" spans="1:5">
      <c r="A78" s="29" t="s">
        <v>28</v>
      </c>
      <c r="B78" s="51" t="s">
        <v>29</v>
      </c>
      <c r="C78" s="33" t="s">
        <v>294</v>
      </c>
      <c r="D78" s="33" t="s">
        <v>295</v>
      </c>
      <c r="E78" s="33" t="s">
        <v>296</v>
      </c>
    </row>
    <row r="79" spans="1:5" ht="25.5">
      <c r="A79" s="290" t="s">
        <v>54</v>
      </c>
      <c r="B79" s="291" t="s">
        <v>66</v>
      </c>
      <c r="C79" s="360"/>
      <c r="D79" s="360"/>
      <c r="E79" s="360"/>
    </row>
    <row r="80" spans="1:5">
      <c r="A80" s="293" t="s">
        <v>55</v>
      </c>
      <c r="B80" s="10" t="s">
        <v>227</v>
      </c>
      <c r="C80" s="38"/>
      <c r="D80" s="38"/>
      <c r="E80" s="38"/>
    </row>
    <row r="81" spans="1:5">
      <c r="A81" s="293" t="s">
        <v>124</v>
      </c>
      <c r="B81" s="10" t="s">
        <v>228</v>
      </c>
      <c r="C81" s="38">
        <f>SUM(C82:C89)</f>
        <v>0</v>
      </c>
      <c r="D81" s="38">
        <f>SUM(D82:D89)</f>
        <v>0</v>
      </c>
      <c r="E81" s="38">
        <f>SUM(E82:E89)</f>
        <v>0</v>
      </c>
    </row>
    <row r="82" spans="1:5">
      <c r="A82" s="294">
        <v>1</v>
      </c>
      <c r="B82" s="182" t="s">
        <v>229</v>
      </c>
      <c r="C82" s="40"/>
      <c r="D82" s="40"/>
      <c r="E82" s="40"/>
    </row>
    <row r="83" spans="1:5">
      <c r="A83" s="294">
        <v>2</v>
      </c>
      <c r="B83" s="182" t="s">
        <v>230</v>
      </c>
      <c r="C83" s="40"/>
      <c r="D83" s="40"/>
      <c r="E83" s="40"/>
    </row>
    <row r="84" spans="1:5" ht="25.5">
      <c r="A84" s="294">
        <v>3</v>
      </c>
      <c r="B84" s="182" t="s">
        <v>231</v>
      </c>
      <c r="C84" s="40"/>
      <c r="D84" s="40"/>
      <c r="E84" s="40"/>
    </row>
    <row r="85" spans="1:5">
      <c r="A85" s="294">
        <v>4</v>
      </c>
      <c r="B85" s="182" t="s">
        <v>232</v>
      </c>
      <c r="C85" s="40"/>
      <c r="D85" s="40"/>
      <c r="E85" s="40"/>
    </row>
    <row r="86" spans="1:5">
      <c r="A86" s="294">
        <v>5</v>
      </c>
      <c r="B86" s="182" t="s">
        <v>233</v>
      </c>
      <c r="C86" s="40"/>
      <c r="D86" s="40"/>
      <c r="E86" s="40"/>
    </row>
    <row r="87" spans="1:5">
      <c r="A87" s="294">
        <v>6</v>
      </c>
      <c r="B87" s="182" t="s">
        <v>234</v>
      </c>
      <c r="C87" s="40"/>
      <c r="D87" s="40"/>
      <c r="E87" s="40"/>
    </row>
    <row r="88" spans="1:5">
      <c r="A88" s="294">
        <v>7</v>
      </c>
      <c r="B88" s="182" t="s">
        <v>235</v>
      </c>
      <c r="C88" s="40"/>
      <c r="D88" s="40"/>
      <c r="E88" s="40"/>
    </row>
    <row r="89" spans="1:5">
      <c r="A89" s="294">
        <v>8</v>
      </c>
      <c r="B89" s="182" t="s">
        <v>236</v>
      </c>
      <c r="C89" s="40"/>
      <c r="D89" s="40"/>
      <c r="E89" s="40"/>
    </row>
    <row r="90" spans="1:5" ht="25.5">
      <c r="A90" s="295" t="s">
        <v>135</v>
      </c>
      <c r="B90" s="278" t="s">
        <v>237</v>
      </c>
      <c r="C90" s="37">
        <f>C80+C81</f>
        <v>0</v>
      </c>
      <c r="D90" s="37">
        <f>D80+D81</f>
        <v>0</v>
      </c>
      <c r="E90" s="37">
        <f>E80+E81</f>
        <v>0</v>
      </c>
    </row>
    <row r="91" spans="1:5" ht="25.5">
      <c r="A91" s="290" t="s">
        <v>56</v>
      </c>
      <c r="B91" s="291" t="s">
        <v>67</v>
      </c>
      <c r="C91" s="360"/>
      <c r="D91" s="360"/>
      <c r="E91" s="360"/>
    </row>
    <row r="92" spans="1:5">
      <c r="A92" s="296" t="s">
        <v>55</v>
      </c>
      <c r="B92" s="182" t="s">
        <v>138</v>
      </c>
      <c r="C92" s="40"/>
      <c r="D92" s="40"/>
      <c r="E92" s="40"/>
    </row>
    <row r="93" spans="1:5">
      <c r="A93" s="296" t="s">
        <v>124</v>
      </c>
      <c r="B93" s="182" t="s">
        <v>130</v>
      </c>
      <c r="C93" s="40"/>
      <c r="D93" s="40"/>
      <c r="E93" s="40"/>
    </row>
    <row r="94" spans="1:5" ht="25.5">
      <c r="A94" s="295" t="s">
        <v>135</v>
      </c>
      <c r="B94" s="278" t="s">
        <v>240</v>
      </c>
      <c r="C94" s="37">
        <f>C92-C93</f>
        <v>0</v>
      </c>
      <c r="D94" s="37">
        <f>D92-D93</f>
        <v>0</v>
      </c>
      <c r="E94" s="37">
        <f>E92-E93</f>
        <v>0</v>
      </c>
    </row>
    <row r="95" spans="1:5" ht="25.5">
      <c r="A95" s="290" t="s">
        <v>57</v>
      </c>
      <c r="B95" s="291" t="s">
        <v>68</v>
      </c>
      <c r="C95" s="360"/>
      <c r="D95" s="360"/>
      <c r="E95" s="360"/>
    </row>
    <row r="96" spans="1:5">
      <c r="A96" s="297" t="s">
        <v>55</v>
      </c>
      <c r="B96" s="10" t="s">
        <v>138</v>
      </c>
      <c r="C96" s="391">
        <f>SUM(C97:C101)</f>
        <v>0</v>
      </c>
      <c r="D96" s="391">
        <f>SUM(D97:D101)</f>
        <v>0</v>
      </c>
      <c r="E96" s="391">
        <f>SUM(E97:E101)</f>
        <v>0</v>
      </c>
    </row>
    <row r="97" spans="1:5" ht="38.25">
      <c r="A97" s="294">
        <v>1</v>
      </c>
      <c r="B97" s="182" t="s">
        <v>298</v>
      </c>
      <c r="C97" s="40"/>
      <c r="D97" s="40"/>
      <c r="E97" s="40"/>
    </row>
    <row r="98" spans="1:5">
      <c r="A98" s="294">
        <v>2</v>
      </c>
      <c r="B98" s="182" t="s">
        <v>211</v>
      </c>
      <c r="C98" s="40"/>
      <c r="D98" s="40"/>
      <c r="E98" s="40"/>
    </row>
    <row r="99" spans="1:5">
      <c r="A99" s="294">
        <v>3</v>
      </c>
      <c r="B99" s="182" t="s">
        <v>280</v>
      </c>
      <c r="C99" s="40"/>
      <c r="D99" s="40"/>
      <c r="E99" s="40"/>
    </row>
    <row r="100" spans="1:5">
      <c r="A100" s="294">
        <v>4</v>
      </c>
      <c r="B100" s="182" t="s">
        <v>299</v>
      </c>
      <c r="C100" s="40"/>
      <c r="D100" s="40"/>
      <c r="E100" s="40"/>
    </row>
    <row r="101" spans="1:5">
      <c r="A101" s="294">
        <v>5</v>
      </c>
      <c r="B101" s="182" t="s">
        <v>300</v>
      </c>
      <c r="C101" s="40"/>
      <c r="D101" s="40"/>
      <c r="E101" s="40"/>
    </row>
    <row r="102" spans="1:5">
      <c r="A102" s="297" t="s">
        <v>124</v>
      </c>
      <c r="B102" s="10" t="s">
        <v>130</v>
      </c>
      <c r="C102" s="391">
        <f>SUM(C103:C105)</f>
        <v>0</v>
      </c>
      <c r="D102" s="391">
        <f>SUM(D103:D105)</f>
        <v>0</v>
      </c>
      <c r="E102" s="391">
        <f>SUM(E103:E105)</f>
        <v>0</v>
      </c>
    </row>
    <row r="103" spans="1:5">
      <c r="A103" s="294">
        <v>1</v>
      </c>
      <c r="B103" s="182" t="s">
        <v>301</v>
      </c>
      <c r="C103" s="40"/>
      <c r="D103" s="40"/>
      <c r="E103" s="40"/>
    </row>
    <row r="104" spans="1:5">
      <c r="A104" s="294">
        <v>2</v>
      </c>
      <c r="B104" s="182" t="s">
        <v>302</v>
      </c>
      <c r="C104" s="40"/>
      <c r="D104" s="40"/>
      <c r="E104" s="40"/>
    </row>
    <row r="105" spans="1:5">
      <c r="A105" s="294">
        <v>3</v>
      </c>
      <c r="B105" s="182" t="s">
        <v>303</v>
      </c>
      <c r="C105" s="40"/>
      <c r="D105" s="40"/>
      <c r="E105" s="40"/>
    </row>
    <row r="106" spans="1:5" ht="25.5">
      <c r="A106" s="295" t="s">
        <v>135</v>
      </c>
      <c r="B106" s="278" t="s">
        <v>251</v>
      </c>
      <c r="C106" s="37">
        <f>C96-C102</f>
        <v>0</v>
      </c>
      <c r="D106" s="37">
        <f>D96-D102</f>
        <v>0</v>
      </c>
      <c r="E106" s="37">
        <f>E96-E102</f>
        <v>0</v>
      </c>
    </row>
    <row r="107" spans="1:5">
      <c r="A107" s="297" t="s">
        <v>58</v>
      </c>
      <c r="B107" s="10" t="s">
        <v>69</v>
      </c>
      <c r="C107" s="391">
        <f>C90+C94+C106</f>
        <v>0</v>
      </c>
      <c r="D107" s="391">
        <f>D90+D94+D106</f>
        <v>0</v>
      </c>
      <c r="E107" s="391">
        <f>E90+E94+E106</f>
        <v>0</v>
      </c>
    </row>
    <row r="108" spans="1:5">
      <c r="A108" s="297" t="s">
        <v>59</v>
      </c>
      <c r="B108" s="10" t="s">
        <v>70</v>
      </c>
      <c r="C108" s="391"/>
      <c r="D108" s="391"/>
      <c r="E108" s="391"/>
    </row>
    <row r="109" spans="1:5">
      <c r="A109" s="299" t="s">
        <v>60</v>
      </c>
      <c r="B109" s="300" t="s">
        <v>71</v>
      </c>
      <c r="C109" s="392">
        <f>C107+C108</f>
        <v>0</v>
      </c>
      <c r="D109" s="392">
        <f>D107+D108</f>
        <v>0</v>
      </c>
      <c r="E109" s="392">
        <f>E107+E108</f>
        <v>0</v>
      </c>
    </row>
  </sheetData>
  <customSheetViews>
    <customSheetView guid="{BD8A273F-EBDA-4BF5-9FEF-0F811D076781}" scale="90" topLeftCell="A34">
      <selection activeCell="D65" sqref="D65"/>
      <pageMargins left="0.7" right="0.7" top="0.75" bottom="0.75" header="0.3" footer="0.3"/>
    </customSheetView>
    <customSheetView guid="{7459C945-4CDE-4B11-9340-999C59B3DCDD}" scale="90" topLeftCell="A91">
      <selection activeCell="D65" sqref="D65"/>
      <pageMargins left="0.7" right="0.7" top="0.75" bottom="0.75" header="0.3" footer="0.3"/>
    </customSheetView>
    <customSheetView guid="{19015944-8DC3-4198-B28B-DDAFEE7C00D9}" scale="90" topLeftCell="A91">
      <selection activeCell="D65" sqref="D65"/>
      <pageMargins left="0.7" right="0.7" top="0.75" bottom="0.75" header="0.3" footer="0.3"/>
    </customSheetView>
    <customSheetView guid="{F7D79B8D-92A2-4094-827A-AE8F90DE993F}" topLeftCell="A97">
      <selection activeCell="H25" sqref="H25"/>
      <pageMargins left="0.7" right="0.7" top="0.75" bottom="0.75" header="0.3" footer="0.3"/>
    </customSheetView>
    <customSheetView guid="{9EC9AAF8-31E5-417A-A928-3DBD93AA7952}">
      <selection activeCell="H25" sqref="H25"/>
      <pageMargins left="0.7" right="0.7" top="0.75" bottom="0.75" header="0.3" footer="0.3"/>
    </customSheetView>
    <customSheetView guid="{42981FEF-5313-4B99-8040-85340FCD82AA}" scale="90" topLeftCell="A91">
      <selection activeCell="D65" sqref="D65"/>
      <pageMargins left="0.7" right="0.7" top="0.75" bottom="0.75" header="0.3" footer="0.3"/>
    </customSheetView>
  </customSheetViews>
  <mergeCells count="1">
    <mergeCell ref="G3:M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11</vt:i4>
      </vt:variant>
    </vt:vector>
  </HeadingPairs>
  <TitlesOfParts>
    <vt:vector size="27" baseType="lpstr">
      <vt:lpstr>1 Założenia</vt:lpstr>
      <vt:lpstr>2 Dane wyjściowe</vt:lpstr>
      <vt:lpstr>3 Poziom dofinansowania</vt:lpstr>
      <vt:lpstr>4 Efektywność finansowa</vt:lpstr>
      <vt:lpstr>5 Trwałość finansowa</vt:lpstr>
      <vt:lpstr>6 Trwałość finansowa JST</vt:lpstr>
      <vt:lpstr>7 Plan finansowy</vt:lpstr>
      <vt:lpstr>8 Wrażliwość i ryzyko</vt:lpstr>
      <vt:lpstr>9 Dane historyczne</vt:lpstr>
      <vt:lpstr>10</vt:lpstr>
      <vt:lpstr>11</vt:lpstr>
      <vt:lpstr>12</vt:lpstr>
      <vt:lpstr>13</vt:lpstr>
      <vt:lpstr>14</vt:lpstr>
      <vt:lpstr>15</vt:lpstr>
      <vt:lpstr>16</vt:lpstr>
      <vt:lpstr>'10'!Obszar_wydruku</vt:lpstr>
      <vt:lpstr>'2 Dane wyjściowe'!Obszar_wydruku</vt:lpstr>
      <vt:lpstr>'3 Poziom dofinansowania'!Obszar_wydruku</vt:lpstr>
      <vt:lpstr>'5 Trwałość finansowa'!Obszar_wydruku</vt:lpstr>
      <vt:lpstr>'6 Trwałość finansowa JST'!Obszar_wydruku</vt:lpstr>
      <vt:lpstr>'2 Dane wyjściowe'!Tytuły_wydruku</vt:lpstr>
      <vt:lpstr>'3 Poziom dofinansowania'!Tytuły_wydruku</vt:lpstr>
      <vt:lpstr>'4 Efektywność finansowa'!Tytuły_wydruku</vt:lpstr>
      <vt:lpstr>'5 Trwałość finansowa'!Tytuły_wydruku</vt:lpstr>
      <vt:lpstr>'6 Trwałość finansowa JST'!Tytuły_wydruku</vt:lpstr>
      <vt:lpstr>'7 Plan finansowy'!Tytuły_wydruku</vt:lpstr>
    </vt:vector>
  </TitlesOfParts>
  <Company>Urząd Marszałkowski Województwa Wielkopolskiego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hubert.zobel</dc:creator>
  <cp:lastModifiedBy>Koprucka Monika</cp:lastModifiedBy>
  <cp:lastPrinted>2016-06-02T11:18:35Z</cp:lastPrinted>
  <dcterms:created xsi:type="dcterms:W3CDTF">2008-01-11T11:56:33Z</dcterms:created>
  <dcterms:modified xsi:type="dcterms:W3CDTF">2017-08-18T06:13:07Z</dcterms:modified>
</cp:coreProperties>
</file>